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8700" activeTab="3"/>
  </bookViews>
  <sheets>
    <sheet name="MW-5" sheetId="1" r:id="rId1"/>
    <sheet name="MW-6" sheetId="8" r:id="rId2"/>
    <sheet name="MW-7" sheetId="9" r:id="rId3"/>
    <sheet name="MW-8" sheetId="10" r:id="rId4"/>
  </sheets>
  <definedNames>
    <definedName name="_xlnm.Print_Area" localSheetId="0">'MW-5'!$A$1:$D$40</definedName>
    <definedName name="_xlnm.Print_Area" localSheetId="1">'MW-6'!$A$1:$D$40</definedName>
    <definedName name="_xlnm.Print_Area" localSheetId="2">'MW-7'!$A$1:$D$40</definedName>
    <definedName name="_xlnm.Print_Area" localSheetId="3">'MW-8'!$A$1:$D$40</definedName>
  </definedNames>
  <calcPr calcId="125725"/>
</workbook>
</file>

<file path=xl/calcChain.xml><?xml version="1.0" encoding="utf-8"?>
<calcChain xmlns="http://schemas.openxmlformats.org/spreadsheetml/2006/main">
  <c r="B23" i="10"/>
  <c r="B26" s="1"/>
  <c r="B27" s="1"/>
  <c r="B20"/>
  <c r="B26" i="9"/>
  <c r="B27" s="1"/>
  <c r="B23"/>
  <c r="B20"/>
  <c r="B23" i="8"/>
  <c r="B26" s="1"/>
  <c r="B27" s="1"/>
  <c r="B20"/>
  <c r="B20" i="1"/>
  <c r="B23"/>
  <c r="B26" s="1"/>
  <c r="B27" s="1"/>
</calcChain>
</file>

<file path=xl/sharedStrings.xml><?xml version="1.0" encoding="utf-8"?>
<sst xmlns="http://schemas.openxmlformats.org/spreadsheetml/2006/main" count="200" uniqueCount="56">
  <si>
    <t>Site Name:</t>
  </si>
  <si>
    <t>Date of Sampling Event:</t>
  </si>
  <si>
    <t>Names of Samplers:</t>
  </si>
  <si>
    <t>Monitoring Well ID:</t>
  </si>
  <si>
    <t>Landfill Name:</t>
  </si>
  <si>
    <t>Sample Number:</t>
  </si>
  <si>
    <t>Condition of Well:</t>
  </si>
  <si>
    <t>Purging: (Y/N)</t>
  </si>
  <si>
    <t>Y</t>
  </si>
  <si>
    <t>Procedure/Equipment:</t>
  </si>
  <si>
    <t>Decontamination required: (Y/N)</t>
  </si>
  <si>
    <t>Number washes:</t>
  </si>
  <si>
    <t>Number rinses:</t>
  </si>
  <si>
    <t>Measured Data</t>
  </si>
  <si>
    <t>Method:</t>
  </si>
  <si>
    <t>Notes:</t>
  </si>
  <si>
    <t>Time:</t>
  </si>
  <si>
    <t>N/A</t>
  </si>
  <si>
    <t>no</t>
  </si>
  <si>
    <t>MW-6</t>
  </si>
  <si>
    <t>MW-7</t>
  </si>
  <si>
    <t>MW-8</t>
  </si>
  <si>
    <t>MW-5</t>
  </si>
  <si>
    <t>Volume Purged Water (L)=</t>
  </si>
  <si>
    <t>Monitoring Well Observations (MW-5)</t>
  </si>
  <si>
    <t>Development of Monitoring Wells (2011)</t>
  </si>
  <si>
    <t>PIN-3</t>
  </si>
  <si>
    <t>Carlin Pacholko</t>
  </si>
  <si>
    <t>Main Landfill</t>
  </si>
  <si>
    <t>WS11-005</t>
  </si>
  <si>
    <t>Good</t>
  </si>
  <si>
    <t>Well height above ground (cm) =</t>
  </si>
  <si>
    <t>Diameter of well (cm) =</t>
  </si>
  <si>
    <t>Depth of installation (cm) =</t>
  </si>
  <si>
    <t>Length screened section (cm) =</t>
  </si>
  <si>
    <t>Depth to top of screen (cm) =</t>
  </si>
  <si>
    <t>Depth to water surface (cm) =</t>
  </si>
  <si>
    <t>Static water level (cm) =</t>
  </si>
  <si>
    <t>Depth to bottom (cm) =</t>
  </si>
  <si>
    <t>Depth of water (cm) =</t>
  </si>
  <si>
    <t>Well volume of water (mL) =</t>
  </si>
  <si>
    <t>Free product thickness (mm) =</t>
  </si>
  <si>
    <t>One well volume</t>
  </si>
  <si>
    <t>peristaltic pump, pH/EC/temperature meter, turbidity meter</t>
  </si>
  <si>
    <t>pH =</t>
  </si>
  <si>
    <t>Conductivity (mS/cm) =</t>
  </si>
  <si>
    <r>
      <t>Temperature (</t>
    </r>
    <r>
      <rPr>
        <sz val="10"/>
        <rFont val="Calibri"/>
        <family val="2"/>
      </rPr>
      <t>°</t>
    </r>
    <r>
      <rPr>
        <sz val="10"/>
        <rFont val="Times New Roman"/>
        <family val="1"/>
      </rPr>
      <t>C) =</t>
    </r>
  </si>
  <si>
    <t>N/A - Not applicable</t>
  </si>
  <si>
    <t>interface meter</t>
  </si>
  <si>
    <t>Evidence of sludge/siltation:</t>
  </si>
  <si>
    <t>Monitoring Well Observations (MW-6)</t>
  </si>
  <si>
    <t>WS11-001</t>
  </si>
  <si>
    <t>Monitoring Well Observations (MW-7)</t>
  </si>
  <si>
    <t>WS11-003</t>
  </si>
  <si>
    <t>Monitoring Well Observations (MW-8)</t>
  </si>
  <si>
    <t>WS11-004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</si>
</sst>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Fill="1"/>
    <xf numFmtId="0" fontId="3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5" fontId="3" fillId="0" borderId="0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zoomScaleSheetLayoutView="100" workbookViewId="0">
      <selection activeCell="A45" sqref="A45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24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25</v>
      </c>
      <c r="B3" s="37"/>
      <c r="C3" s="37"/>
      <c r="D3" s="38"/>
    </row>
    <row r="4" spans="1:4">
      <c r="A4" s="12" t="s">
        <v>0</v>
      </c>
      <c r="B4" s="15" t="s">
        <v>26</v>
      </c>
      <c r="C4" s="16"/>
      <c r="D4" s="17"/>
    </row>
    <row r="5" spans="1:4">
      <c r="A5" s="13" t="s">
        <v>1</v>
      </c>
      <c r="B5" s="14">
        <v>40779</v>
      </c>
      <c r="C5" s="24" t="s">
        <v>16</v>
      </c>
      <c r="D5" s="28">
        <v>0.82291666666666663</v>
      </c>
    </row>
    <row r="6" spans="1:4">
      <c r="A6" s="13" t="s">
        <v>2</v>
      </c>
      <c r="B6" s="2" t="s">
        <v>27</v>
      </c>
      <c r="C6" s="7"/>
      <c r="D6" s="6"/>
    </row>
    <row r="7" spans="1:4">
      <c r="A7" s="13"/>
      <c r="B7" s="2"/>
      <c r="C7" s="7"/>
      <c r="D7" s="6"/>
    </row>
    <row r="8" spans="1:4">
      <c r="A8" s="13"/>
      <c r="B8" s="7"/>
      <c r="C8" s="7"/>
      <c r="D8" s="6"/>
    </row>
    <row r="9" spans="1:4">
      <c r="A9" s="39"/>
      <c r="B9" s="40"/>
      <c r="C9" s="40"/>
      <c r="D9" s="41"/>
    </row>
    <row r="10" spans="1:4">
      <c r="A10" s="13" t="s">
        <v>4</v>
      </c>
      <c r="B10" s="45" t="s">
        <v>28</v>
      </c>
      <c r="C10" s="45"/>
      <c r="D10" s="6"/>
    </row>
    <row r="11" spans="1:4">
      <c r="A11" s="13" t="s">
        <v>3</v>
      </c>
      <c r="B11" s="2" t="s">
        <v>22</v>
      </c>
      <c r="C11" s="7"/>
      <c r="D11" s="6"/>
    </row>
    <row r="12" spans="1:4">
      <c r="A12" s="13" t="s">
        <v>5</v>
      </c>
      <c r="B12" s="45" t="s">
        <v>29</v>
      </c>
      <c r="C12" s="45"/>
      <c r="D12" s="46"/>
    </row>
    <row r="13" spans="1:4">
      <c r="A13" s="13" t="s">
        <v>6</v>
      </c>
      <c r="B13" s="45" t="s">
        <v>30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13</v>
      </c>
      <c r="B15" s="2"/>
      <c r="C15" s="7"/>
      <c r="D15" s="6"/>
    </row>
    <row r="16" spans="1:4">
      <c r="A16" s="13" t="s">
        <v>31</v>
      </c>
      <c r="B16" s="2">
        <v>48</v>
      </c>
      <c r="C16" s="7"/>
      <c r="D16" s="6"/>
    </row>
    <row r="17" spans="1:4">
      <c r="A17" s="13" t="s">
        <v>32</v>
      </c>
      <c r="B17" s="2">
        <v>5</v>
      </c>
      <c r="C17" s="7"/>
      <c r="D17" s="6"/>
    </row>
    <row r="18" spans="1:4">
      <c r="A18" s="13" t="s">
        <v>33</v>
      </c>
      <c r="B18" s="2">
        <v>350</v>
      </c>
      <c r="C18" s="7"/>
      <c r="D18" s="6"/>
    </row>
    <row r="19" spans="1:4">
      <c r="A19" s="13" t="s">
        <v>34</v>
      </c>
      <c r="B19" s="2">
        <v>200</v>
      </c>
      <c r="C19" s="7"/>
      <c r="D19" s="6"/>
    </row>
    <row r="20" spans="1:4">
      <c r="A20" s="13" t="s">
        <v>35</v>
      </c>
      <c r="B20" s="2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3" t="s">
        <v>36</v>
      </c>
      <c r="B22" s="2">
        <v>226.7</v>
      </c>
      <c r="C22" s="20" t="s">
        <v>14</v>
      </c>
      <c r="D22" s="27" t="s">
        <v>48</v>
      </c>
    </row>
    <row r="23" spans="1:4">
      <c r="A23" s="13" t="s">
        <v>37</v>
      </c>
      <c r="B23" s="2">
        <f>IF(B22="","",(B22-B16))</f>
        <v>178.7</v>
      </c>
      <c r="C23" s="22"/>
      <c r="D23" s="6"/>
    </row>
    <row r="24" spans="1:4">
      <c r="A24" s="13" t="s">
        <v>38</v>
      </c>
      <c r="B24" s="2">
        <v>370.5</v>
      </c>
      <c r="C24" s="20" t="s">
        <v>49</v>
      </c>
      <c r="D24" s="27" t="s">
        <v>18</v>
      </c>
    </row>
    <row r="25" spans="1:4">
      <c r="A25" s="8"/>
      <c r="B25" s="9"/>
      <c r="C25" s="9"/>
      <c r="D25" s="10"/>
    </row>
    <row r="26" spans="1:4">
      <c r="A26" s="13" t="s">
        <v>39</v>
      </c>
      <c r="B26" s="2">
        <f>IF(B23="","",(B24-B22))</f>
        <v>143.80000000000001</v>
      </c>
      <c r="C26" s="9"/>
      <c r="D26" s="10"/>
    </row>
    <row r="27" spans="1:4">
      <c r="A27" s="13" t="s">
        <v>40</v>
      </c>
      <c r="B27" s="23">
        <f>IF(B26="","",(B26*(PI()*(1/2*B17)^2)))</f>
        <v>2823.506397413827</v>
      </c>
      <c r="C27" s="9"/>
      <c r="D27" s="10"/>
    </row>
    <row r="28" spans="1:4">
      <c r="A28" s="8"/>
      <c r="B28" s="9"/>
      <c r="C28" s="9"/>
      <c r="D28" s="10"/>
    </row>
    <row r="29" spans="1:4">
      <c r="A29" s="13" t="s">
        <v>41</v>
      </c>
      <c r="B29" s="2" t="s">
        <v>17</v>
      </c>
      <c r="C29" s="20" t="s">
        <v>14</v>
      </c>
      <c r="D29" s="27" t="s">
        <v>48</v>
      </c>
    </row>
    <row r="30" spans="1:4">
      <c r="A30" s="8"/>
      <c r="B30" s="9"/>
      <c r="C30" s="9"/>
      <c r="D30" s="30"/>
    </row>
    <row r="31" spans="1:4">
      <c r="A31" s="13" t="s">
        <v>7</v>
      </c>
      <c r="B31" s="2" t="s">
        <v>8</v>
      </c>
      <c r="C31" s="24" t="s">
        <v>9</v>
      </c>
      <c r="D31" s="32" t="s">
        <v>43</v>
      </c>
    </row>
    <row r="32" spans="1:4" ht="25.5">
      <c r="A32" s="13" t="s">
        <v>23</v>
      </c>
      <c r="B32" s="22" t="s">
        <v>42</v>
      </c>
      <c r="C32" s="24"/>
      <c r="D32" s="32"/>
    </row>
    <row r="33" spans="1:4">
      <c r="A33" s="13" t="s">
        <v>10</v>
      </c>
      <c r="B33" s="2" t="s">
        <v>8</v>
      </c>
      <c r="C33" s="26" t="s">
        <v>15</v>
      </c>
      <c r="D33" s="27"/>
    </row>
    <row r="34" spans="1:4">
      <c r="A34" s="13" t="s">
        <v>11</v>
      </c>
      <c r="B34" s="2">
        <v>1</v>
      </c>
      <c r="C34" s="31" t="s">
        <v>47</v>
      </c>
      <c r="D34" s="32"/>
    </row>
    <row r="35" spans="1:4">
      <c r="A35" s="13" t="s">
        <v>12</v>
      </c>
      <c r="B35" s="2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3" t="s">
        <v>44</v>
      </c>
      <c r="B37" s="2">
        <v>7.13</v>
      </c>
      <c r="C37" s="31"/>
      <c r="D37" s="32"/>
    </row>
    <row r="38" spans="1:4">
      <c r="A38" s="13" t="s">
        <v>45</v>
      </c>
      <c r="B38" s="2">
        <v>270</v>
      </c>
      <c r="C38" s="31"/>
      <c r="D38" s="32"/>
    </row>
    <row r="39" spans="1:4" ht="13.5" thickBot="1">
      <c r="A39" s="25" t="s">
        <v>46</v>
      </c>
      <c r="B39" s="29">
        <v>5.3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C34:D39"/>
    <mergeCell ref="D31:D32"/>
    <mergeCell ref="A1:D1"/>
    <mergeCell ref="A3:D3"/>
    <mergeCell ref="A9:D9"/>
    <mergeCell ref="A14:D14"/>
    <mergeCell ref="B13:D13"/>
    <mergeCell ref="B12:D12"/>
    <mergeCell ref="B10:C10"/>
  </mergeCells>
  <phoneticPr fontId="0" type="noConversion"/>
  <printOptions horizontalCentered="1"/>
  <pageMargins left="0.75" right="0.75" top="1" bottom="1" header="0.5" footer="0.5"/>
  <pageSetup scale="97" orientation="portrait" r:id="rId1"/>
  <headerFooter alignWithMargins="0">
    <oddHeader>&amp;L&amp;"Times New Roman,Regular"DEFENCE CONSTRUCTION CANADA/KITNUNA PROJECTS
&amp;9 2011 PIN-3 Lady Franklin DEW Line Monitoring Report</oddHeader>
    <oddFooter xml:space="preserve">&amp;L&amp;"Times New Roman,Regular"&amp;9&amp;F&amp;6
&amp;9File: A07001A02.730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zoomScaleSheetLayoutView="100" workbookViewId="0">
      <selection activeCell="A45" sqref="A45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50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25</v>
      </c>
      <c r="B3" s="37"/>
      <c r="C3" s="37"/>
      <c r="D3" s="38"/>
    </row>
    <row r="4" spans="1:4">
      <c r="A4" s="12" t="s">
        <v>0</v>
      </c>
      <c r="B4" s="15" t="s">
        <v>26</v>
      </c>
      <c r="C4" s="16"/>
      <c r="D4" s="17"/>
    </row>
    <row r="5" spans="1:4">
      <c r="A5" s="18" t="s">
        <v>1</v>
      </c>
      <c r="B5" s="14">
        <v>40779</v>
      </c>
      <c r="C5" s="24" t="s">
        <v>16</v>
      </c>
      <c r="D5" s="28">
        <v>0.58124999999999993</v>
      </c>
    </row>
    <row r="6" spans="1:4">
      <c r="A6" s="18" t="s">
        <v>2</v>
      </c>
      <c r="B6" s="19" t="s">
        <v>27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28</v>
      </c>
      <c r="C10" s="45"/>
      <c r="D10" s="6"/>
    </row>
    <row r="11" spans="1:4">
      <c r="A11" s="18" t="s">
        <v>3</v>
      </c>
      <c r="B11" s="19" t="s">
        <v>19</v>
      </c>
      <c r="C11" s="7"/>
      <c r="D11" s="6"/>
    </row>
    <row r="12" spans="1:4">
      <c r="A12" s="18" t="s">
        <v>5</v>
      </c>
      <c r="B12" s="45" t="s">
        <v>51</v>
      </c>
      <c r="C12" s="45"/>
      <c r="D12" s="46"/>
    </row>
    <row r="13" spans="1:4">
      <c r="A13" s="18" t="s">
        <v>6</v>
      </c>
      <c r="B13" s="45" t="s">
        <v>30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13</v>
      </c>
      <c r="B15" s="19"/>
      <c r="C15" s="7"/>
      <c r="D15" s="6"/>
    </row>
    <row r="16" spans="1:4">
      <c r="A16" s="18" t="s">
        <v>31</v>
      </c>
      <c r="B16" s="19">
        <v>50.5</v>
      </c>
      <c r="C16" s="7"/>
      <c r="D16" s="6"/>
    </row>
    <row r="17" spans="1:4">
      <c r="A17" s="18" t="s">
        <v>32</v>
      </c>
      <c r="B17" s="19">
        <v>5</v>
      </c>
      <c r="C17" s="7"/>
      <c r="D17" s="6"/>
    </row>
    <row r="18" spans="1:4">
      <c r="A18" s="18" t="s">
        <v>33</v>
      </c>
      <c r="B18" s="19">
        <v>350</v>
      </c>
      <c r="C18" s="7"/>
      <c r="D18" s="6"/>
    </row>
    <row r="19" spans="1:4">
      <c r="A19" s="18" t="s">
        <v>34</v>
      </c>
      <c r="B19" s="19">
        <v>200</v>
      </c>
      <c r="C19" s="7"/>
      <c r="D19" s="6"/>
    </row>
    <row r="20" spans="1:4">
      <c r="A20" s="18" t="s">
        <v>35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36</v>
      </c>
      <c r="B22" s="19">
        <v>144.9</v>
      </c>
      <c r="C22" s="20" t="s">
        <v>14</v>
      </c>
      <c r="D22" s="27" t="s">
        <v>48</v>
      </c>
    </row>
    <row r="23" spans="1:4">
      <c r="A23" s="18" t="s">
        <v>37</v>
      </c>
      <c r="B23" s="19">
        <f>IF(B22="","",(B22-B16))</f>
        <v>94.4</v>
      </c>
      <c r="C23" s="22"/>
      <c r="D23" s="6"/>
    </row>
    <row r="24" spans="1:4">
      <c r="A24" s="18" t="s">
        <v>38</v>
      </c>
      <c r="B24" s="19">
        <v>376.5</v>
      </c>
      <c r="C24" s="20" t="s">
        <v>49</v>
      </c>
      <c r="D24" s="27" t="s">
        <v>18</v>
      </c>
    </row>
    <row r="25" spans="1:4">
      <c r="A25" s="8"/>
      <c r="B25" s="9"/>
      <c r="C25" s="9"/>
      <c r="D25" s="10"/>
    </row>
    <row r="26" spans="1:4">
      <c r="A26" s="18" t="s">
        <v>39</v>
      </c>
      <c r="B26" s="19">
        <f>IF(B23="","",(B24-B22))</f>
        <v>231.6</v>
      </c>
      <c r="C26" s="9"/>
      <c r="D26" s="10"/>
    </row>
    <row r="27" spans="1:4">
      <c r="A27" s="18" t="s">
        <v>40</v>
      </c>
      <c r="B27" s="23">
        <f>IF(B26="","",(B26*(PI()*(1/2*B17)^2)))</f>
        <v>4547.4553660712254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41</v>
      </c>
      <c r="B29" s="19" t="s">
        <v>17</v>
      </c>
      <c r="C29" s="20" t="s">
        <v>14</v>
      </c>
      <c r="D29" s="27" t="s">
        <v>48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8</v>
      </c>
      <c r="C31" s="24" t="s">
        <v>9</v>
      </c>
      <c r="D31" s="32" t="s">
        <v>43</v>
      </c>
    </row>
    <row r="32" spans="1:4" ht="25.5">
      <c r="A32" s="18" t="s">
        <v>23</v>
      </c>
      <c r="B32" s="22" t="s">
        <v>42</v>
      </c>
      <c r="C32" s="24"/>
      <c r="D32" s="32"/>
    </row>
    <row r="33" spans="1:4">
      <c r="A33" s="18" t="s">
        <v>10</v>
      </c>
      <c r="B33" s="19" t="s">
        <v>8</v>
      </c>
      <c r="C33" s="26" t="s">
        <v>15</v>
      </c>
      <c r="D33" s="27"/>
    </row>
    <row r="34" spans="1:4">
      <c r="A34" s="18" t="s">
        <v>11</v>
      </c>
      <c r="B34" s="19">
        <v>1</v>
      </c>
      <c r="C34" s="31" t="s">
        <v>47</v>
      </c>
      <c r="D34" s="32"/>
    </row>
    <row r="35" spans="1:4">
      <c r="A35" s="18" t="s">
        <v>12</v>
      </c>
      <c r="B35" s="19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44</v>
      </c>
      <c r="B37" s="19">
        <v>7.21</v>
      </c>
      <c r="C37" s="31"/>
      <c r="D37" s="32"/>
    </row>
    <row r="38" spans="1:4">
      <c r="A38" s="18" t="s">
        <v>45</v>
      </c>
      <c r="B38" s="19">
        <v>1.59</v>
      </c>
      <c r="C38" s="31"/>
      <c r="D38" s="32"/>
    </row>
    <row r="39" spans="1:4" ht="13.5" thickBot="1">
      <c r="A39" s="25" t="s">
        <v>46</v>
      </c>
      <c r="B39" s="29">
        <v>5.5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Header>&amp;L&amp;"Times New Roman,Regular"DEFENCE CONSTRUCTION CANADA/KITNUNA PROJECTS
&amp;9 2011 PIN-3 Lady Franklin DEW Line Monitoring Report</oddHeader>
    <oddFooter xml:space="preserve">&amp;L&amp;"Times New Roman,Regular"&amp;9&amp;F&amp;6
&amp;9File: A07001A02.730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zoomScaleSheetLayoutView="100" workbookViewId="0">
      <selection activeCell="A45" sqref="A45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52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25</v>
      </c>
      <c r="B3" s="37"/>
      <c r="C3" s="37"/>
      <c r="D3" s="38"/>
    </row>
    <row r="4" spans="1:4">
      <c r="A4" s="12" t="s">
        <v>0</v>
      </c>
      <c r="B4" s="15" t="s">
        <v>26</v>
      </c>
      <c r="C4" s="16"/>
      <c r="D4" s="17"/>
    </row>
    <row r="5" spans="1:4">
      <c r="A5" s="18" t="s">
        <v>1</v>
      </c>
      <c r="B5" s="14">
        <v>40779</v>
      </c>
      <c r="C5" s="24" t="s">
        <v>16</v>
      </c>
      <c r="D5" s="28">
        <v>0.66527777777777775</v>
      </c>
    </row>
    <row r="6" spans="1:4">
      <c r="A6" s="18" t="s">
        <v>2</v>
      </c>
      <c r="B6" s="19" t="s">
        <v>27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28</v>
      </c>
      <c r="C10" s="45"/>
      <c r="D10" s="6"/>
    </row>
    <row r="11" spans="1:4">
      <c r="A11" s="18" t="s">
        <v>3</v>
      </c>
      <c r="B11" s="19" t="s">
        <v>20</v>
      </c>
      <c r="C11" s="7"/>
      <c r="D11" s="6"/>
    </row>
    <row r="12" spans="1:4">
      <c r="A12" s="18" t="s">
        <v>5</v>
      </c>
      <c r="B12" s="45" t="s">
        <v>53</v>
      </c>
      <c r="C12" s="45"/>
      <c r="D12" s="46"/>
    </row>
    <row r="13" spans="1:4">
      <c r="A13" s="18" t="s">
        <v>6</v>
      </c>
      <c r="B13" s="45" t="s">
        <v>30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13</v>
      </c>
      <c r="B15" s="19"/>
      <c r="C15" s="7"/>
      <c r="D15" s="6"/>
    </row>
    <row r="16" spans="1:4">
      <c r="A16" s="18" t="s">
        <v>31</v>
      </c>
      <c r="B16" s="19">
        <v>30</v>
      </c>
      <c r="C16" s="7"/>
      <c r="D16" s="6"/>
    </row>
    <row r="17" spans="1:4">
      <c r="A17" s="18" t="s">
        <v>32</v>
      </c>
      <c r="B17" s="19">
        <v>5</v>
      </c>
      <c r="C17" s="7"/>
      <c r="D17" s="6"/>
    </row>
    <row r="18" spans="1:4">
      <c r="A18" s="18" t="s">
        <v>33</v>
      </c>
      <c r="B18" s="19">
        <v>350</v>
      </c>
      <c r="C18" s="7"/>
      <c r="D18" s="6"/>
    </row>
    <row r="19" spans="1:4">
      <c r="A19" s="18" t="s">
        <v>34</v>
      </c>
      <c r="B19" s="19">
        <v>200</v>
      </c>
      <c r="C19" s="7"/>
      <c r="D19" s="6"/>
    </row>
    <row r="20" spans="1:4">
      <c r="A20" s="18" t="s">
        <v>35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36</v>
      </c>
      <c r="B22" s="19">
        <v>224.6</v>
      </c>
      <c r="C22" s="20" t="s">
        <v>14</v>
      </c>
      <c r="D22" s="27" t="s">
        <v>48</v>
      </c>
    </row>
    <row r="23" spans="1:4">
      <c r="A23" s="18" t="s">
        <v>37</v>
      </c>
      <c r="B23" s="19">
        <f>IF(B22="","",(B22-B16))</f>
        <v>194.6</v>
      </c>
      <c r="C23" s="22"/>
      <c r="D23" s="6"/>
    </row>
    <row r="24" spans="1:4">
      <c r="A24" s="18" t="s">
        <v>38</v>
      </c>
      <c r="B24" s="19">
        <v>358.7</v>
      </c>
      <c r="C24" s="20" t="s">
        <v>49</v>
      </c>
      <c r="D24" s="27" t="s">
        <v>18</v>
      </c>
    </row>
    <row r="25" spans="1:4">
      <c r="A25" s="8"/>
      <c r="B25" s="9"/>
      <c r="C25" s="9"/>
      <c r="D25" s="10"/>
    </row>
    <row r="26" spans="1:4">
      <c r="A26" s="18" t="s">
        <v>39</v>
      </c>
      <c r="B26" s="19">
        <f>IF(B23="","",(B24-B22))</f>
        <v>134.1</v>
      </c>
      <c r="C26" s="9"/>
      <c r="D26" s="10"/>
    </row>
    <row r="27" spans="1:4">
      <c r="A27" s="18" t="s">
        <v>40</v>
      </c>
      <c r="B27" s="23">
        <f>IF(B26="","",(B26*(PI()*(1/2*B17)^2)))</f>
        <v>2633.0473427899456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41</v>
      </c>
      <c r="B29" s="19" t="s">
        <v>17</v>
      </c>
      <c r="C29" s="20" t="s">
        <v>14</v>
      </c>
      <c r="D29" s="27" t="s">
        <v>48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8</v>
      </c>
      <c r="C31" s="24" t="s">
        <v>9</v>
      </c>
      <c r="D31" s="32" t="s">
        <v>43</v>
      </c>
    </row>
    <row r="32" spans="1:4" ht="25.5">
      <c r="A32" s="18" t="s">
        <v>23</v>
      </c>
      <c r="B32" s="22" t="s">
        <v>42</v>
      </c>
      <c r="C32" s="24"/>
      <c r="D32" s="32"/>
    </row>
    <row r="33" spans="1:4">
      <c r="A33" s="18" t="s">
        <v>10</v>
      </c>
      <c r="B33" s="19" t="s">
        <v>8</v>
      </c>
      <c r="C33" s="26" t="s">
        <v>15</v>
      </c>
      <c r="D33" s="27"/>
    </row>
    <row r="34" spans="1:4">
      <c r="A34" s="18" t="s">
        <v>11</v>
      </c>
      <c r="B34" s="19">
        <v>1</v>
      </c>
      <c r="C34" s="31" t="s">
        <v>47</v>
      </c>
      <c r="D34" s="32"/>
    </row>
    <row r="35" spans="1:4">
      <c r="A35" s="18" t="s">
        <v>12</v>
      </c>
      <c r="B35" s="19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44</v>
      </c>
      <c r="B37" s="19">
        <v>12.24</v>
      </c>
      <c r="C37" s="31"/>
      <c r="D37" s="32"/>
    </row>
    <row r="38" spans="1:4">
      <c r="A38" s="18" t="s">
        <v>45</v>
      </c>
      <c r="B38" s="19">
        <v>0.93600000000000005</v>
      </c>
      <c r="C38" s="31"/>
      <c r="D38" s="32"/>
    </row>
    <row r="39" spans="1:4" ht="13.5" thickBot="1">
      <c r="A39" s="25" t="s">
        <v>46</v>
      </c>
      <c r="B39" s="29">
        <v>5.3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Header>&amp;L&amp;"Times New Roman,Regular"DEFENCE CONSTRUCTION CANADA/KITNUNA PROJECTS
&amp;9 2011 PIN-3 Lady Franklin DEW Line Monitoring Report</oddHeader>
    <oddFooter xml:space="preserve">&amp;L&amp;"Times New Roman,Regular"&amp;9&amp;F&amp;6
&amp;9File: A07001A02.730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topLeftCell="A34" zoomScaleNormal="100" zoomScaleSheetLayoutView="100" workbookViewId="0">
      <selection activeCell="A45" sqref="A45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54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25</v>
      </c>
      <c r="B3" s="37"/>
      <c r="C3" s="37"/>
      <c r="D3" s="38"/>
    </row>
    <row r="4" spans="1:4">
      <c r="A4" s="12" t="s">
        <v>0</v>
      </c>
      <c r="B4" s="15" t="s">
        <v>26</v>
      </c>
      <c r="C4" s="16"/>
      <c r="D4" s="17"/>
    </row>
    <row r="5" spans="1:4">
      <c r="A5" s="18" t="s">
        <v>1</v>
      </c>
      <c r="B5" s="14">
        <v>40779</v>
      </c>
      <c r="C5" s="24" t="s">
        <v>16</v>
      </c>
      <c r="D5" s="28">
        <v>0.71319444444444446</v>
      </c>
    </row>
    <row r="6" spans="1:4">
      <c r="A6" s="18" t="s">
        <v>2</v>
      </c>
      <c r="B6" s="19" t="s">
        <v>27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28</v>
      </c>
      <c r="C10" s="45"/>
      <c r="D10" s="6"/>
    </row>
    <row r="11" spans="1:4">
      <c r="A11" s="18" t="s">
        <v>3</v>
      </c>
      <c r="B11" s="19" t="s">
        <v>21</v>
      </c>
      <c r="C11" s="7"/>
      <c r="D11" s="6"/>
    </row>
    <row r="12" spans="1:4">
      <c r="A12" s="18" t="s">
        <v>5</v>
      </c>
      <c r="B12" s="45" t="s">
        <v>55</v>
      </c>
      <c r="C12" s="45"/>
      <c r="D12" s="46"/>
    </row>
    <row r="13" spans="1:4">
      <c r="A13" s="18" t="s">
        <v>6</v>
      </c>
      <c r="B13" s="45" t="s">
        <v>30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13</v>
      </c>
      <c r="B15" s="19"/>
      <c r="C15" s="7"/>
      <c r="D15" s="6"/>
    </row>
    <row r="16" spans="1:4">
      <c r="A16" s="18" t="s">
        <v>31</v>
      </c>
      <c r="B16" s="19">
        <v>50</v>
      </c>
      <c r="C16" s="7"/>
      <c r="D16" s="6"/>
    </row>
    <row r="17" spans="1:4">
      <c r="A17" s="18" t="s">
        <v>32</v>
      </c>
      <c r="B17" s="19">
        <v>5</v>
      </c>
      <c r="C17" s="7"/>
      <c r="D17" s="6"/>
    </row>
    <row r="18" spans="1:4">
      <c r="A18" s="18" t="s">
        <v>33</v>
      </c>
      <c r="B18" s="19">
        <v>350</v>
      </c>
      <c r="C18" s="7"/>
      <c r="D18" s="6"/>
    </row>
    <row r="19" spans="1:4">
      <c r="A19" s="18" t="s">
        <v>34</v>
      </c>
      <c r="B19" s="19">
        <v>200</v>
      </c>
      <c r="C19" s="7"/>
      <c r="D19" s="6"/>
    </row>
    <row r="20" spans="1:4">
      <c r="A20" s="18" t="s">
        <v>35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36</v>
      </c>
      <c r="B22" s="19">
        <v>102.6</v>
      </c>
      <c r="C22" s="20" t="s">
        <v>14</v>
      </c>
      <c r="D22" s="27" t="s">
        <v>48</v>
      </c>
    </row>
    <row r="23" spans="1:4">
      <c r="A23" s="18" t="s">
        <v>37</v>
      </c>
      <c r="B23" s="19">
        <f>IF(B22="","",(B22-B16))</f>
        <v>52.599999999999994</v>
      </c>
      <c r="C23" s="22"/>
      <c r="D23" s="6"/>
    </row>
    <row r="24" spans="1:4">
      <c r="A24" s="18" t="s">
        <v>38</v>
      </c>
      <c r="B24" s="19">
        <v>336.1</v>
      </c>
      <c r="C24" s="20" t="s">
        <v>49</v>
      </c>
      <c r="D24" s="27" t="s">
        <v>18</v>
      </c>
    </row>
    <row r="25" spans="1:4">
      <c r="A25" s="8"/>
      <c r="B25" s="9"/>
      <c r="C25" s="9"/>
      <c r="D25" s="10"/>
    </row>
    <row r="26" spans="1:4">
      <c r="A26" s="18" t="s">
        <v>39</v>
      </c>
      <c r="B26" s="19">
        <f>IF(B23="","",(B24-B22))</f>
        <v>233.50000000000003</v>
      </c>
      <c r="C26" s="9"/>
      <c r="D26" s="10"/>
    </row>
    <row r="27" spans="1:4">
      <c r="A27" s="18" t="s">
        <v>40</v>
      </c>
      <c r="B27" s="23">
        <f>IF(B26="","",(B26*(PI()*(1/2*B17)^2)))</f>
        <v>4584.7617788326052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41</v>
      </c>
      <c r="B29" s="19" t="s">
        <v>17</v>
      </c>
      <c r="C29" s="20" t="s">
        <v>14</v>
      </c>
      <c r="D29" s="27" t="s">
        <v>48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8</v>
      </c>
      <c r="C31" s="24" t="s">
        <v>9</v>
      </c>
      <c r="D31" s="32" t="s">
        <v>43</v>
      </c>
    </row>
    <row r="32" spans="1:4" ht="25.5">
      <c r="A32" s="18" t="s">
        <v>23</v>
      </c>
      <c r="B32" s="22" t="s">
        <v>42</v>
      </c>
      <c r="C32" s="24"/>
      <c r="D32" s="32"/>
    </row>
    <row r="33" spans="1:4">
      <c r="A33" s="18" t="s">
        <v>10</v>
      </c>
      <c r="B33" s="19" t="s">
        <v>8</v>
      </c>
      <c r="C33" s="26" t="s">
        <v>15</v>
      </c>
      <c r="D33" s="27"/>
    </row>
    <row r="34" spans="1:4">
      <c r="A34" s="18" t="s">
        <v>11</v>
      </c>
      <c r="B34" s="19">
        <v>1</v>
      </c>
      <c r="C34" s="31" t="s">
        <v>47</v>
      </c>
      <c r="D34" s="32"/>
    </row>
    <row r="35" spans="1:4">
      <c r="A35" s="18" t="s">
        <v>12</v>
      </c>
      <c r="B35" s="19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44</v>
      </c>
      <c r="B37" s="19">
        <v>7.16</v>
      </c>
      <c r="C37" s="31"/>
      <c r="D37" s="32"/>
    </row>
    <row r="38" spans="1:4">
      <c r="A38" s="18" t="s">
        <v>45</v>
      </c>
      <c r="B38" s="19">
        <v>2.2000000000000002</v>
      </c>
      <c r="C38" s="31"/>
      <c r="D38" s="32"/>
    </row>
    <row r="39" spans="1:4" ht="13.5" thickBot="1">
      <c r="A39" s="25" t="s">
        <v>46</v>
      </c>
      <c r="B39" s="29">
        <v>4.9000000000000004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Header>&amp;L&amp;"Times New Roman,Regular"DEFENCE CONSTRUCTION CANADA/KITNUNA PROJECTS
&amp;9 2011 PIN-3 Lady Franklin DEW Line Monitoring Report</oddHeader>
    <oddFooter xml:space="preserve">&amp;L&amp;"Times New Roman,Regular"&amp;9&amp;F&amp;6
&amp;9File: A07001A02.730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MW-5</vt:lpstr>
      <vt:lpstr>MW-6</vt:lpstr>
      <vt:lpstr>MW-7</vt:lpstr>
      <vt:lpstr>MW-8</vt:lpstr>
      <vt:lpstr>'MW-5'!Print_Area</vt:lpstr>
      <vt:lpstr>'MW-6'!Print_Area</vt:lpstr>
      <vt:lpstr>'MW-7'!Print_Area</vt:lpstr>
      <vt:lpstr>'MW-8'!Print_Area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Boldt</dc:creator>
  <cp:lastModifiedBy>MHUYNH</cp:lastModifiedBy>
  <cp:lastPrinted>2012-01-10T18:41:10Z</cp:lastPrinted>
  <dcterms:created xsi:type="dcterms:W3CDTF">2007-08-14T15:39:08Z</dcterms:created>
  <dcterms:modified xsi:type="dcterms:W3CDTF">2012-01-10T18:41:15Z</dcterms:modified>
</cp:coreProperties>
</file>