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70" windowWidth="24915" windowHeight="11955"/>
  </bookViews>
  <sheets>
    <sheet name="Results" sheetId="1" r:id="rId1"/>
    <sheet name="RPDs" sheetId="2" r:id="rId2"/>
  </sheets>
  <externalReferences>
    <externalReference r:id="rId3"/>
  </externalReferences>
  <definedNames>
    <definedName name="_xlnm.Print_Titles" localSheetId="0">Results!$A:$E</definedName>
  </definedNames>
  <calcPr calcId="144525" calcMode="manual"/>
</workbook>
</file>

<file path=xl/calcChain.xml><?xml version="1.0" encoding="utf-8"?>
<calcChain xmlns="http://schemas.openxmlformats.org/spreadsheetml/2006/main">
  <c r="N11" i="2" l="1"/>
  <c r="N14" i="2"/>
  <c r="N13" i="2"/>
  <c r="K17" i="2"/>
  <c r="K18" i="2"/>
  <c r="K16" i="2"/>
  <c r="K12" i="2"/>
  <c r="K13" i="2"/>
  <c r="K14" i="2"/>
  <c r="K11" i="2"/>
  <c r="A31" i="1"/>
</calcChain>
</file>

<file path=xl/sharedStrings.xml><?xml version="1.0" encoding="utf-8"?>
<sst xmlns="http://schemas.openxmlformats.org/spreadsheetml/2006/main" count="578" uniqueCount="122">
  <si>
    <t>SUMMARY OF SOIL ANALYTICAL RESULTS FOR HYDROCARBONS - FTA</t>
  </si>
  <si>
    <t>CAMBRIDGE BAY AIRPORT</t>
  </si>
  <si>
    <t>Parameter</t>
  </si>
  <si>
    <t>Sample ID</t>
  </si>
  <si>
    <t>Standard 1</t>
  </si>
  <si>
    <t>Standard 2</t>
  </si>
  <si>
    <t>Collection Date</t>
  </si>
  <si>
    <t>Units</t>
  </si>
  <si>
    <t>Laboratory Job #</t>
  </si>
  <si>
    <t>Laboratory Report Date</t>
  </si>
  <si>
    <t>Volatile Organic Compounds</t>
  </si>
  <si>
    <t>Benzene</t>
  </si>
  <si>
    <t>-</t>
  </si>
  <si>
    <t>mg/kg</t>
  </si>
  <si>
    <t>&lt;0.0050</t>
  </si>
  <si>
    <t>&lt;0.020</t>
  </si>
  <si>
    <t>Toluene</t>
  </si>
  <si>
    <t>Ethylbenzene</t>
  </si>
  <si>
    <t>&lt;0.010</t>
  </si>
  <si>
    <t>Xylenes</t>
  </si>
  <si>
    <t>&lt;0.040</t>
  </si>
  <si>
    <t>Petroleum Hydrocarbons F1 to F4</t>
  </si>
  <si>
    <t>F1 (C6 to C10)</t>
  </si>
  <si>
    <t>&lt;12</t>
  </si>
  <si>
    <t>F1 (C6 to C10 minus BTEX)</t>
  </si>
  <si>
    <t>nv</t>
  </si>
  <si>
    <t>F2 (C10 to C16)</t>
  </si>
  <si>
    <t>&lt;10</t>
  </si>
  <si>
    <t xml:space="preserve">F3 (C16 to C34) </t>
  </si>
  <si>
    <t>&lt;50</t>
  </si>
  <si>
    <t>F4 (C34 to C50)</t>
  </si>
  <si>
    <t>Metals</t>
  </si>
  <si>
    <t>Lead</t>
  </si>
  <si>
    <t>Notes:</t>
  </si>
  <si>
    <t>&lt; - not detectable, less than laboratory instrument detection limit</t>
  </si>
  <si>
    <t>nv - no standard exists</t>
  </si>
  <si>
    <r>
      <t>Bold</t>
    </r>
    <r>
      <rPr>
        <sz val="8"/>
        <color indexed="8"/>
        <rFont val="Calibri"/>
        <family val="2"/>
      </rPr>
      <t xml:space="preserve"> - value exceeds CCME Guideline</t>
    </r>
  </si>
  <si>
    <t>*Samples reported with detection limits above the CCME guidelines due to soil conditions</t>
  </si>
  <si>
    <t>FTA NW WALL SA1 1.0m</t>
  </si>
  <si>
    <t>FTA NW WALL SA2 2.0m</t>
  </si>
  <si>
    <t>FTA NW FLOOR SA1 2.0m</t>
  </si>
  <si>
    <t>FTA West Wall SA3 - 1.0m</t>
  </si>
  <si>
    <t>FTA West Wall SA4 - 2.0m</t>
  </si>
  <si>
    <t>FTA West Wall SA6 - 2.0m</t>
  </si>
  <si>
    <t>FTA West Wall SA7 - 1.0m</t>
  </si>
  <si>
    <t>FTA West Wall SA8 - 1.8m</t>
  </si>
  <si>
    <t>FTA West Floor SA 3 - 1.8m</t>
  </si>
  <si>
    <t>FTA North Wall SA9 - 1.0m</t>
  </si>
  <si>
    <t>FTA North Wall SA10 - 2.0m</t>
  </si>
  <si>
    <t>FTA North Wall SA11 - 1.0m</t>
  </si>
  <si>
    <t>FTA North Wall SA12 - 2.0m</t>
  </si>
  <si>
    <t>FTA North Floor SA4 - 2.0m</t>
  </si>
  <si>
    <t>FTA South Floor SA5 - 2.0m</t>
  </si>
  <si>
    <t>FTA West Wall SA6 -2.0m</t>
  </si>
  <si>
    <t>FTA North East Wall SA13 -1.0m</t>
  </si>
  <si>
    <t>FTA North East Wall SA14 -1.7m</t>
  </si>
  <si>
    <t>FTA East Floor SA6 -1.7m</t>
  </si>
  <si>
    <t>FTA East Wall SA15m - 1.0m</t>
  </si>
  <si>
    <t>FTA East Wall SA16m - 1.7m</t>
  </si>
  <si>
    <t>FTA South Wall SA24 - 1.7m</t>
  </si>
  <si>
    <t>FTA South Wall SA22 - 1.7m</t>
  </si>
  <si>
    <t>FTA South Wall SA23 - 1.0m</t>
  </si>
  <si>
    <t>FTA South Wall SA21 - 1.0m</t>
  </si>
  <si>
    <t>FTA East Wall SA20 - 1.7m</t>
  </si>
  <si>
    <t>FTA South Floor SA8 - 1.7m</t>
  </si>
  <si>
    <t>FTA East Wall SA19 - 1.0m</t>
  </si>
  <si>
    <t>FTA South Floor SA7 - 1.7m</t>
  </si>
  <si>
    <t>FTA South Wall SA17 - 1.0m</t>
  </si>
  <si>
    <t>FTA South Wall SA18 - 1.7m</t>
  </si>
  <si>
    <t>FTA South Wall SA25 - 1.0m</t>
  </si>
  <si>
    <t>FTA South Wall SA26 - 1.7m</t>
  </si>
  <si>
    <t>&lt;0.015</t>
  </si>
  <si>
    <t>&lt;0.008</t>
  </si>
  <si>
    <t>---</t>
  </si>
  <si>
    <t>&lt;0.005</t>
  </si>
  <si>
    <t>&lt;0.02</t>
  </si>
  <si>
    <t>&lt;0.002</t>
  </si>
  <si>
    <t>&lt;0.01</t>
  </si>
  <si>
    <t>&lt;0.04</t>
  </si>
  <si>
    <t>COC - A158831</t>
  </si>
  <si>
    <t>COC A159257 and A158830</t>
  </si>
  <si>
    <t>COC A158829</t>
  </si>
  <si>
    <t>GPS Coordindates - Northing</t>
  </si>
  <si>
    <t>Easting</t>
  </si>
  <si>
    <t>COC - A158825</t>
  </si>
  <si>
    <t>COC-A158826</t>
  </si>
  <si>
    <t>COC - A158827</t>
  </si>
  <si>
    <t>B570599</t>
  </si>
  <si>
    <t>B570354</t>
  </si>
  <si>
    <t>B570766</t>
  </si>
  <si>
    <t>B571920</t>
  </si>
  <si>
    <t>B572411</t>
  </si>
  <si>
    <t>B572551</t>
  </si>
  <si>
    <t>180/360</t>
  </si>
  <si>
    <t>250/500</t>
  </si>
  <si>
    <t>300/600</t>
  </si>
  <si>
    <t>350/700</t>
  </si>
  <si>
    <t>1 - Canada-Wide Standard for Petroleum Hydrocarbons in Soil, January 2008, Ecological Soil Contact, Commercial, Coarse-grained soils</t>
  </si>
  <si>
    <r>
      <t>2 - Canadian Environmental Quality Guidelines, CCME Soil Quality Guidelines for the Protection of Environmental and Human Health, 2004, Commercial, Coarse-Grained, surface soil (&lt;1.5 m depth)/subsoil(&gt;1.5 m depth), Benzene: 10</t>
    </r>
    <r>
      <rPr>
        <vertAlign val="superscript"/>
        <sz val="8"/>
        <rFont val="Calibri"/>
        <family val="2"/>
      </rPr>
      <t>-5</t>
    </r>
    <r>
      <rPr>
        <sz val="8"/>
        <rFont val="Calibri"/>
        <family val="2"/>
      </rPr>
      <t xml:space="preserve"> incremental risk</t>
    </r>
  </si>
  <si>
    <t>CCME CWS           Commercial               Ecological Soil Pathway     Coarse-Grained</t>
  </si>
  <si>
    <t>CCME CSQG for Protection of Environmental Health   Commercial   Surface/Subsoil                 Coarse-Grained</t>
  </si>
  <si>
    <t>3-09-4M  2.0m - Floor</t>
  </si>
  <si>
    <t>FTA NW WALL SA2 2.0m     (Field Dup -1)</t>
  </si>
  <si>
    <t>FTA West Wall SA5 - 1.0m (excavated)</t>
  </si>
  <si>
    <t>FTA West Wall SA27 - 1.0m</t>
  </si>
  <si>
    <t>Xylenes (total)</t>
  </si>
  <si>
    <t>RPD</t>
  </si>
  <si>
    <t>(%)</t>
  </si>
  <si>
    <t>n.c.</t>
  </si>
  <si>
    <t>n.c. denotes not calculated</t>
  </si>
  <si>
    <t>Field Dup. 3 North Floor SA4 - 2.0m</t>
  </si>
  <si>
    <t>33</t>
  </si>
  <si>
    <t>0.079 (1)</t>
  </si>
  <si>
    <t>0.52</t>
  </si>
  <si>
    <t>0.31</t>
  </si>
  <si>
    <t>2.8</t>
  </si>
  <si>
    <t>*RPDs have only been considered where a concentration is greater than 5 times the Reportable Detection Limit (RDL)</t>
  </si>
  <si>
    <t>**High RPDs are in bold (Acceptable RPDs for each RDL multiplier range are: 50 (5-10 x RDL); 50 (10-30 x RDL); 50 ( &gt; 30 x RDL) )</t>
  </si>
  <si>
    <t>Qualifying ion outside of acceptance criteria. Results are tentatively identified and potentially biased high.</t>
  </si>
  <si>
    <t>Field Dup. 4 - South Wall SA18 - 1.7m</t>
  </si>
  <si>
    <t>SUMMARY OF RPDs FOR SOIL ANALYTICAL RESULTS - FTA</t>
  </si>
  <si>
    <t>3-09-4M 1.0m    (this material was excavated - not a confirmatory sample)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</si>
</sst>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"/>
  </numFmts>
  <fonts count="29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9"/>
      <name val="Calibri"/>
      <family val="2"/>
    </font>
    <font>
      <i/>
      <sz val="9"/>
      <name val="Calibri"/>
      <family val="2"/>
    </font>
    <font>
      <sz val="9"/>
      <name val="Calibri"/>
      <family val="2"/>
    </font>
    <font>
      <sz val="10"/>
      <name val="Arial"/>
      <family val="2"/>
    </font>
    <font>
      <b/>
      <i/>
      <sz val="9"/>
      <name val="Calibri"/>
      <family val="2"/>
    </font>
    <font>
      <sz val="8"/>
      <name val="Calibri"/>
      <family val="2"/>
    </font>
    <font>
      <sz val="12"/>
      <name val="Calibri"/>
      <family val="2"/>
    </font>
    <font>
      <sz val="8"/>
      <color indexed="8"/>
      <name val="Calibri"/>
      <family val="2"/>
    </font>
    <font>
      <i/>
      <sz val="8"/>
      <color indexed="8"/>
      <name val="Calibri"/>
      <family val="2"/>
    </font>
    <font>
      <b/>
      <sz val="8"/>
      <color indexed="8"/>
      <name val="Calibri"/>
      <family val="2"/>
    </font>
    <font>
      <vertAlign val="superscript"/>
      <sz val="8"/>
      <name val="Calibri"/>
      <family val="2"/>
    </font>
    <font>
      <b/>
      <sz val="11"/>
      <color theme="1"/>
      <name val="Calibri"/>
      <family val="2"/>
      <scheme val="minor"/>
    </font>
    <font>
      <b/>
      <sz val="8.8000000000000007"/>
      <color rgb="FF000000"/>
      <name val="Calibri"/>
      <family val="2"/>
      <scheme val="minor"/>
    </font>
    <font>
      <sz val="9.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.9"/>
      <color rgb="FF000000"/>
      <name val="Calibri"/>
      <family val="2"/>
      <scheme val="minor"/>
    </font>
    <font>
      <b/>
      <sz val="9.9"/>
      <color rgb="FF00000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color rgb="FFFF0000"/>
      <name val="Calibri"/>
      <family val="2"/>
      <scheme val="minor"/>
    </font>
    <font>
      <sz val="9.9"/>
      <color rgb="FFFF0000"/>
      <name val="Calibri"/>
      <family val="2"/>
      <scheme val="minor"/>
    </font>
    <font>
      <b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CCCCCC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0" fontId="1" fillId="0" borderId="0"/>
    <xf numFmtId="43" fontId="7" fillId="0" borderId="0" applyFont="0" applyFill="0" applyBorder="0" applyAlignment="0" applyProtection="0"/>
    <xf numFmtId="0" fontId="10" fillId="0" borderId="0"/>
    <xf numFmtId="0" fontId="7" fillId="0" borderId="0"/>
  </cellStyleXfs>
  <cellXfs count="120">
    <xf numFmtId="0" fontId="0" fillId="0" borderId="0" xfId="0"/>
    <xf numFmtId="0" fontId="2" fillId="0" borderId="0" xfId="1" applyFont="1" applyFill="1"/>
    <xf numFmtId="0" fontId="3" fillId="0" borderId="0" xfId="1" applyFont="1" applyFill="1"/>
    <xf numFmtId="0" fontId="1" fillId="0" borderId="0" xfId="1" applyFont="1" applyFill="1" applyAlignment="1">
      <alignment horizontal="center"/>
    </xf>
    <xf numFmtId="2" fontId="1" fillId="0" borderId="0" xfId="1" applyNumberFormat="1" applyFont="1" applyFill="1" applyAlignment="1">
      <alignment horizontal="center"/>
    </xf>
    <xf numFmtId="0" fontId="5" fillId="0" borderId="3" xfId="1" applyFont="1" applyFill="1" applyBorder="1" applyAlignment="1">
      <alignment horizontal="right" vertical="center"/>
    </xf>
    <xf numFmtId="0" fontId="4" fillId="0" borderId="4" xfId="1" applyFont="1" applyFill="1" applyBorder="1" applyAlignment="1">
      <alignment horizontal="center" vertical="center"/>
    </xf>
    <xf numFmtId="0" fontId="1" fillId="0" borderId="4" xfId="1" applyFont="1" applyFill="1" applyBorder="1"/>
    <xf numFmtId="0" fontId="5" fillId="0" borderId="0" xfId="1" applyFont="1" applyFill="1" applyBorder="1" applyAlignment="1">
      <alignment horizontal="right" vertical="center"/>
    </xf>
    <xf numFmtId="0" fontId="4" fillId="0" borderId="6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43" fontId="8" fillId="0" borderId="10" xfId="2" applyFont="1" applyFill="1" applyBorder="1"/>
    <xf numFmtId="43" fontId="9" fillId="0" borderId="11" xfId="2" applyFont="1" applyFill="1" applyBorder="1"/>
    <xf numFmtId="0" fontId="9" fillId="0" borderId="11" xfId="2" applyNumberFormat="1" applyFont="1" applyFill="1" applyBorder="1" applyAlignment="1">
      <alignment horizontal="center"/>
    </xf>
    <xf numFmtId="2" fontId="1" fillId="0" borderId="0" xfId="1" applyNumberFormat="1" applyFont="1" applyFill="1" applyBorder="1" applyAlignment="1">
      <alignment horizontal="center"/>
    </xf>
    <xf numFmtId="43" fontId="9" fillId="0" borderId="5" xfId="2" applyFont="1" applyFill="1" applyBorder="1"/>
    <xf numFmtId="43" fontId="9" fillId="0" borderId="0" xfId="2" applyFont="1" applyFill="1" applyBorder="1"/>
    <xf numFmtId="0" fontId="9" fillId="0" borderId="12" xfId="2" applyNumberFormat="1" applyFont="1" applyFill="1" applyBorder="1" applyAlignment="1">
      <alignment horizontal="center"/>
    </xf>
    <xf numFmtId="0" fontId="11" fillId="0" borderId="12" xfId="3" applyNumberFormat="1" applyFont="1" applyFill="1" applyBorder="1" applyAlignment="1">
      <alignment horizontal="center"/>
    </xf>
    <xf numFmtId="0" fontId="9" fillId="0" borderId="14" xfId="2" applyNumberFormat="1" applyFont="1" applyFill="1" applyBorder="1" applyAlignment="1">
      <alignment horizontal="center"/>
    </xf>
    <xf numFmtId="0" fontId="11" fillId="0" borderId="14" xfId="3" applyNumberFormat="1" applyFont="1" applyFill="1" applyBorder="1" applyAlignment="1">
      <alignment horizontal="center"/>
    </xf>
    <xf numFmtId="0" fontId="11" fillId="0" borderId="15" xfId="3" applyNumberFormat="1" applyFont="1" applyFill="1" applyBorder="1" applyAlignment="1">
      <alignment horizontal="center"/>
    </xf>
    <xf numFmtId="0" fontId="9" fillId="0" borderId="16" xfId="2" applyNumberFormat="1" applyFont="1" applyFill="1" applyBorder="1" applyAlignment="1">
      <alignment horizontal="center"/>
    </xf>
    <xf numFmtId="0" fontId="11" fillId="0" borderId="16" xfId="3" applyNumberFormat="1" applyFont="1" applyFill="1" applyBorder="1" applyAlignment="1">
      <alignment horizontal="center"/>
    </xf>
    <xf numFmtId="43" fontId="9" fillId="0" borderId="17" xfId="2" applyFont="1" applyFill="1" applyBorder="1"/>
    <xf numFmtId="43" fontId="9" fillId="0" borderId="1" xfId="2" applyFont="1" applyFill="1" applyBorder="1"/>
    <xf numFmtId="0" fontId="9" fillId="0" borderId="18" xfId="2" applyNumberFormat="1" applyFont="1" applyFill="1" applyBorder="1" applyAlignment="1">
      <alignment horizontal="center"/>
    </xf>
    <xf numFmtId="0" fontId="11" fillId="0" borderId="18" xfId="3" applyNumberFormat="1" applyFont="1" applyFill="1" applyBorder="1" applyAlignment="1">
      <alignment horizontal="center"/>
    </xf>
    <xf numFmtId="0" fontId="12" fillId="0" borderId="0" xfId="4" applyNumberFormat="1" applyFont="1" applyFill="1" applyBorder="1" applyAlignment="1">
      <alignment horizontal="left"/>
    </xf>
    <xf numFmtId="2" fontId="9" fillId="0" borderId="0" xfId="1" applyNumberFormat="1" applyFont="1" applyFill="1" applyAlignment="1">
      <alignment horizontal="center"/>
    </xf>
    <xf numFmtId="0" fontId="11" fillId="0" borderId="0" xfId="1" applyNumberFormat="1" applyFont="1" applyFill="1" applyBorder="1" applyAlignment="1">
      <alignment horizontal="left"/>
    </xf>
    <xf numFmtId="0" fontId="11" fillId="0" borderId="0" xfId="4" applyNumberFormat="1" applyFont="1" applyFill="1" applyBorder="1" applyAlignment="1">
      <alignment horizontal="left"/>
    </xf>
    <xf numFmtId="0" fontId="13" fillId="2" borderId="0" xfId="4" applyNumberFormat="1" applyFont="1" applyFill="1" applyBorder="1" applyAlignment="1">
      <alignment horizontal="left"/>
    </xf>
    <xf numFmtId="2" fontId="9" fillId="0" borderId="0" xfId="1" applyNumberFormat="1" applyFont="1" applyFill="1" applyAlignment="1">
      <alignment horizontal="left" wrapText="1"/>
    </xf>
    <xf numFmtId="2" fontId="9" fillId="0" borderId="0" xfId="1" applyNumberFormat="1" applyFont="1" applyFill="1" applyAlignment="1">
      <alignment horizontal="left"/>
    </xf>
    <xf numFmtId="2" fontId="9" fillId="0" borderId="0" xfId="1" applyNumberFormat="1" applyFont="1" applyFill="1" applyAlignment="1"/>
    <xf numFmtId="0" fontId="0" fillId="0" borderId="0" xfId="0" applyFill="1" applyAlignment="1"/>
    <xf numFmtId="0" fontId="6" fillId="0" borderId="6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right" vertical="center"/>
    </xf>
    <xf numFmtId="0" fontId="6" fillId="0" borderId="20" xfId="1" applyFont="1" applyFill="1" applyBorder="1" applyAlignment="1">
      <alignment horizontal="center" vertical="center" wrapText="1"/>
    </xf>
    <xf numFmtId="0" fontId="6" fillId="0" borderId="23" xfId="1" applyFont="1" applyFill="1" applyBorder="1" applyAlignment="1">
      <alignment horizontal="center" vertical="center" wrapText="1"/>
    </xf>
    <xf numFmtId="0" fontId="5" fillId="0" borderId="27" xfId="1" applyFont="1" applyFill="1" applyBorder="1" applyAlignment="1">
      <alignment horizontal="right" vertical="center"/>
    </xf>
    <xf numFmtId="0" fontId="16" fillId="0" borderId="13" xfId="0" applyFont="1" applyFill="1" applyBorder="1" applyAlignment="1">
      <alignment horizontal="center" wrapText="1"/>
    </xf>
    <xf numFmtId="15" fontId="17" fillId="0" borderId="6" xfId="0" applyNumberFormat="1" applyFont="1" applyFill="1" applyBorder="1" applyAlignment="1">
      <alignment horizontal="center"/>
    </xf>
    <xf numFmtId="0" fontId="18" fillId="0" borderId="19" xfId="0" applyFont="1" applyFill="1" applyBorder="1" applyAlignment="1">
      <alignment wrapText="1"/>
    </xf>
    <xf numFmtId="0" fontId="18" fillId="0" borderId="21" xfId="0" applyFont="1" applyFill="1" applyBorder="1" applyAlignment="1">
      <alignment wrapText="1"/>
    </xf>
    <xf numFmtId="0" fontId="19" fillId="0" borderId="13" xfId="0" applyFont="1" applyFill="1" applyBorder="1" applyAlignment="1">
      <alignment horizontal="center"/>
    </xf>
    <xf numFmtId="0" fontId="19" fillId="0" borderId="6" xfId="0" applyFont="1" applyFill="1" applyBorder="1" applyAlignment="1">
      <alignment horizontal="center"/>
    </xf>
    <xf numFmtId="0" fontId="19" fillId="0" borderId="8" xfId="0" applyFont="1" applyFill="1" applyBorder="1" applyAlignment="1">
      <alignment horizontal="center"/>
    </xf>
    <xf numFmtId="0" fontId="19" fillId="0" borderId="21" xfId="0" applyFont="1" applyFill="1" applyBorder="1" applyAlignment="1">
      <alignment horizontal="center"/>
    </xf>
    <xf numFmtId="0" fontId="0" fillId="4" borderId="22" xfId="0" applyFont="1" applyFill="1" applyBorder="1" applyAlignment="1">
      <alignment horizontal="center"/>
    </xf>
    <xf numFmtId="0" fontId="3" fillId="0" borderId="23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18" fillId="0" borderId="27" xfId="0" applyFont="1" applyFill="1" applyBorder="1" applyAlignment="1">
      <alignment horizontal="center" wrapText="1"/>
    </xf>
    <xf numFmtId="0" fontId="18" fillId="0" borderId="6" xfId="0" applyFont="1" applyFill="1" applyBorder="1" applyAlignment="1">
      <alignment horizontal="center" wrapText="1"/>
    </xf>
    <xf numFmtId="15" fontId="3" fillId="0" borderId="23" xfId="1" applyNumberFormat="1" applyFont="1" applyFill="1" applyBorder="1" applyAlignment="1">
      <alignment horizontal="center" vertical="center" wrapText="1"/>
    </xf>
    <xf numFmtId="15" fontId="3" fillId="0" borderId="6" xfId="1" applyNumberFormat="1" applyFont="1" applyFill="1" applyBorder="1" applyAlignment="1">
      <alignment horizontal="center" vertical="center" wrapText="1"/>
    </xf>
    <xf numFmtId="15" fontId="18" fillId="0" borderId="27" xfId="0" applyNumberFormat="1" applyFont="1" applyFill="1" applyBorder="1" applyAlignment="1">
      <alignment horizontal="center" wrapText="1"/>
    </xf>
    <xf numFmtId="15" fontId="18" fillId="0" borderId="6" xfId="0" applyNumberFormat="1" applyFont="1" applyFill="1" applyBorder="1" applyAlignment="1">
      <alignment horizontal="center" wrapText="1"/>
    </xf>
    <xf numFmtId="0" fontId="15" fillId="0" borderId="0" xfId="0" applyFont="1" applyFill="1"/>
    <xf numFmtId="0" fontId="6" fillId="0" borderId="6" xfId="1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/>
    </xf>
    <xf numFmtId="0" fontId="20" fillId="2" borderId="6" xfId="0" applyFont="1" applyFill="1" applyBorder="1" applyAlignment="1">
      <alignment horizontal="center"/>
    </xf>
    <xf numFmtId="0" fontId="0" fillId="2" borderId="0" xfId="0" applyFill="1"/>
    <xf numFmtId="164" fontId="18" fillId="0" borderId="6" xfId="0" applyNumberFormat="1" applyFont="1" applyFill="1" applyBorder="1" applyAlignment="1">
      <alignment horizontal="center" wrapText="1"/>
    </xf>
    <xf numFmtId="164" fontId="18" fillId="0" borderId="8" xfId="0" applyNumberFormat="1" applyFont="1" applyFill="1" applyBorder="1" applyAlignment="1">
      <alignment horizontal="center" wrapText="1"/>
    </xf>
    <xf numFmtId="0" fontId="11" fillId="0" borderId="0" xfId="1" applyNumberFormat="1" applyFont="1" applyFill="1" applyBorder="1"/>
    <xf numFmtId="49" fontId="22" fillId="0" borderId="0" xfId="0" applyNumberFormat="1" applyFont="1" applyBorder="1"/>
    <xf numFmtId="0" fontId="23" fillId="0" borderId="0" xfId="0" quotePrefix="1" applyFont="1" applyBorder="1"/>
    <xf numFmtId="164" fontId="18" fillId="0" borderId="21" xfId="0" applyNumberFormat="1" applyFont="1" applyFill="1" applyBorder="1" applyAlignment="1">
      <alignment wrapText="1"/>
    </xf>
    <xf numFmtId="0" fontId="21" fillId="0" borderId="23" xfId="1" applyFont="1" applyFill="1" applyBorder="1" applyAlignment="1">
      <alignment horizontal="center" vertical="center" wrapText="1"/>
    </xf>
    <xf numFmtId="15" fontId="21" fillId="0" borderId="23" xfId="1" applyNumberFormat="1" applyFont="1" applyFill="1" applyBorder="1" applyAlignment="1">
      <alignment horizontal="center" vertical="center" wrapText="1"/>
    </xf>
    <xf numFmtId="15" fontId="18" fillId="0" borderId="6" xfId="0" applyNumberFormat="1" applyFont="1" applyFill="1" applyBorder="1" applyAlignment="1">
      <alignment horizontal="center"/>
    </xf>
    <xf numFmtId="164" fontId="25" fillId="0" borderId="13" xfId="0" applyNumberFormat="1" applyFont="1" applyFill="1" applyBorder="1" applyAlignment="1">
      <alignment horizontal="center"/>
    </xf>
    <xf numFmtId="0" fontId="25" fillId="0" borderId="6" xfId="0" applyFont="1" applyFill="1" applyBorder="1" applyAlignment="1">
      <alignment horizontal="center"/>
    </xf>
    <xf numFmtId="0" fontId="26" fillId="0" borderId="0" xfId="0" applyFont="1"/>
    <xf numFmtId="0" fontId="27" fillId="0" borderId="13" xfId="0" applyFont="1" applyFill="1" applyBorder="1" applyAlignment="1">
      <alignment horizontal="center"/>
    </xf>
    <xf numFmtId="164" fontId="21" fillId="0" borderId="13" xfId="0" applyNumberFormat="1" applyFont="1" applyBorder="1" applyAlignment="1">
      <alignment horizontal="center"/>
    </xf>
    <xf numFmtId="164" fontId="21" fillId="0" borderId="6" xfId="0" applyNumberFormat="1" applyFont="1" applyBorder="1" applyAlignment="1">
      <alignment horizontal="center"/>
    </xf>
    <xf numFmtId="164" fontId="21" fillId="0" borderId="32" xfId="0" applyNumberFormat="1" applyFont="1" applyBorder="1" applyAlignment="1">
      <alignment horizontal="center"/>
    </xf>
    <xf numFmtId="164" fontId="21" fillId="0" borderId="8" xfId="0" applyNumberFormat="1" applyFont="1" applyBorder="1" applyAlignment="1">
      <alignment horizontal="center"/>
    </xf>
    <xf numFmtId="164" fontId="21" fillId="0" borderId="33" xfId="0" applyNumberFormat="1" applyFont="1" applyBorder="1" applyAlignment="1">
      <alignment horizontal="center"/>
    </xf>
    <xf numFmtId="164" fontId="25" fillId="0" borderId="31" xfId="0" applyNumberFormat="1" applyFont="1" applyFill="1" applyBorder="1" applyAlignment="1">
      <alignment horizontal="center"/>
    </xf>
    <xf numFmtId="164" fontId="25" fillId="0" borderId="6" xfId="0" applyNumberFormat="1" applyFont="1" applyFill="1" applyBorder="1" applyAlignment="1">
      <alignment horizontal="center"/>
    </xf>
    <xf numFmtId="164" fontId="25" fillId="0" borderId="32" xfId="0" applyNumberFormat="1" applyFont="1" applyFill="1" applyBorder="1" applyAlignment="1">
      <alignment horizontal="center"/>
    </xf>
    <xf numFmtId="0" fontId="25" fillId="0" borderId="32" xfId="0" applyFont="1" applyFill="1" applyBorder="1" applyAlignment="1">
      <alignment horizontal="center"/>
    </xf>
    <xf numFmtId="0" fontId="18" fillId="0" borderId="0" xfId="0" applyFont="1" applyFill="1" applyBorder="1" applyAlignment="1"/>
    <xf numFmtId="0" fontId="16" fillId="0" borderId="4" xfId="0" applyFont="1" applyFill="1" applyBorder="1" applyAlignment="1">
      <alignment horizontal="center" wrapText="1"/>
    </xf>
    <xf numFmtId="0" fontId="24" fillId="0" borderId="4" xfId="0" applyFont="1" applyFill="1" applyBorder="1" applyAlignment="1">
      <alignment horizontal="center" wrapText="1"/>
    </xf>
    <xf numFmtId="0" fontId="24" fillId="0" borderId="34" xfId="0" applyFont="1" applyFill="1" applyBorder="1" applyAlignment="1">
      <alignment horizontal="center" wrapText="1"/>
    </xf>
    <xf numFmtId="15" fontId="18" fillId="0" borderId="32" xfId="0" applyNumberFormat="1" applyFont="1" applyFill="1" applyBorder="1" applyAlignment="1">
      <alignment horizontal="center"/>
    </xf>
    <xf numFmtId="0" fontId="21" fillId="0" borderId="32" xfId="1" applyFont="1" applyFill="1" applyBorder="1" applyAlignment="1">
      <alignment horizontal="center" vertical="center" wrapText="1"/>
    </xf>
    <xf numFmtId="15" fontId="21" fillId="0" borderId="32" xfId="1" applyNumberFormat="1" applyFont="1" applyFill="1" applyBorder="1" applyAlignment="1">
      <alignment horizontal="center" vertical="center" wrapText="1"/>
    </xf>
    <xf numFmtId="164" fontId="18" fillId="0" borderId="32" xfId="0" applyNumberFormat="1" applyFont="1" applyFill="1" applyBorder="1" applyAlignment="1">
      <alignment horizontal="center" wrapText="1"/>
    </xf>
    <xf numFmtId="164" fontId="18" fillId="0" borderId="33" xfId="0" applyNumberFormat="1" applyFont="1" applyFill="1" applyBorder="1" applyAlignment="1">
      <alignment horizontal="center" wrapText="1"/>
    </xf>
    <xf numFmtId="0" fontId="18" fillId="0" borderId="30" xfId="0" applyFont="1" applyFill="1" applyBorder="1" applyAlignment="1">
      <alignment wrapText="1"/>
    </xf>
    <xf numFmtId="164" fontId="18" fillId="0" borderId="30" xfId="0" applyNumberFormat="1" applyFont="1" applyFill="1" applyBorder="1" applyAlignment="1">
      <alignment wrapText="1"/>
    </xf>
    <xf numFmtId="0" fontId="9" fillId="0" borderId="35" xfId="2" applyNumberFormat="1" applyFont="1" applyFill="1" applyBorder="1" applyAlignment="1">
      <alignment horizontal="center"/>
    </xf>
    <xf numFmtId="0" fontId="11" fillId="0" borderId="35" xfId="3" applyNumberFormat="1" applyFont="1" applyFill="1" applyBorder="1" applyAlignment="1">
      <alignment horizontal="center"/>
    </xf>
    <xf numFmtId="0" fontId="19" fillId="0" borderId="36" xfId="0" applyFont="1" applyFill="1" applyBorder="1" applyAlignment="1">
      <alignment horizontal="center"/>
    </xf>
    <xf numFmtId="0" fontId="25" fillId="0" borderId="36" xfId="0" applyFont="1" applyFill="1" applyBorder="1" applyAlignment="1">
      <alignment horizontal="center"/>
    </xf>
    <xf numFmtId="0" fontId="25" fillId="0" borderId="37" xfId="0" applyFont="1" applyFill="1" applyBorder="1" applyAlignment="1">
      <alignment horizontal="center"/>
    </xf>
    <xf numFmtId="0" fontId="23" fillId="2" borderId="0" xfId="0" quotePrefix="1" applyFont="1" applyFill="1" applyBorder="1"/>
    <xf numFmtId="164" fontId="28" fillId="2" borderId="31" xfId="0" applyNumberFormat="1" applyFont="1" applyFill="1" applyBorder="1" applyAlignment="1">
      <alignment horizontal="center"/>
    </xf>
    <xf numFmtId="0" fontId="0" fillId="2" borderId="24" xfId="0" applyFont="1" applyFill="1" applyBorder="1" applyAlignment="1">
      <alignment horizontal="center"/>
    </xf>
    <xf numFmtId="0" fontId="0" fillId="2" borderId="25" xfId="0" applyFont="1" applyFill="1" applyBorder="1" applyAlignment="1">
      <alignment horizontal="center"/>
    </xf>
    <xf numFmtId="0" fontId="0" fillId="2" borderId="26" xfId="0" applyFont="1" applyFill="1" applyBorder="1" applyAlignment="1">
      <alignment horizontal="center"/>
    </xf>
    <xf numFmtId="0" fontId="18" fillId="3" borderId="24" xfId="0" applyFont="1" applyFill="1" applyBorder="1" applyAlignment="1">
      <alignment horizontal="center" wrapText="1"/>
    </xf>
    <xf numFmtId="0" fontId="18" fillId="3" borderId="25" xfId="0" applyFont="1" applyFill="1" applyBorder="1" applyAlignment="1">
      <alignment horizontal="center" wrapText="1"/>
    </xf>
    <xf numFmtId="0" fontId="18" fillId="3" borderId="26" xfId="0" applyFont="1" applyFill="1" applyBorder="1" applyAlignment="1">
      <alignment horizontal="center" wrapText="1"/>
    </xf>
    <xf numFmtId="0" fontId="6" fillId="0" borderId="6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/>
    </xf>
    <xf numFmtId="0" fontId="18" fillId="7" borderId="28" xfId="0" applyFont="1" applyFill="1" applyBorder="1" applyAlignment="1">
      <alignment horizontal="center"/>
    </xf>
    <xf numFmtId="0" fontId="18" fillId="7" borderId="29" xfId="0" applyFont="1" applyFill="1" applyBorder="1" applyAlignment="1">
      <alignment horizontal="center"/>
    </xf>
    <xf numFmtId="0" fontId="18" fillId="5" borderId="1" xfId="0" applyFont="1" applyFill="1" applyBorder="1" applyAlignment="1">
      <alignment horizontal="center"/>
    </xf>
  </cellXfs>
  <cellStyles count="5">
    <cellStyle name="Comma 7" xfId="2"/>
    <cellStyle name="Normal" xfId="0" builtinId="0"/>
    <cellStyle name="Normal 4" xfId="3"/>
    <cellStyle name="Normal_Groundwater Summary Tables" xfId="1"/>
    <cellStyle name="Normal_PAHs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wise/working%20directory/active/40hlf/d0182939/B570766V1-R2015-08-19_18-09-00_N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 (1)"/>
      <sheetName val="Result (2)"/>
      <sheetName val="Result (3)"/>
      <sheetName val="Result (4)"/>
      <sheetName val="General Comments"/>
      <sheetName val="QAQC"/>
    </sheetNames>
    <sheetDataSet>
      <sheetData sheetId="0" refreshError="1"/>
      <sheetData sheetId="1" refreshError="1"/>
      <sheetData sheetId="2" refreshError="1"/>
      <sheetData sheetId="3">
        <row r="28">
          <cell r="A28" t="str">
            <v>(1) Qualifying ion outside of acceptance criteria. Results are tentatively identified and potentially biased high.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32"/>
  <sheetViews>
    <sheetView tabSelected="1" topLeftCell="R1" zoomScaleNormal="100" zoomScalePageLayoutView="30" workbookViewId="0">
      <selection activeCell="P30" sqref="P30"/>
    </sheetView>
  </sheetViews>
  <sheetFormatPr defaultRowHeight="15" x14ac:dyDescent="0.25"/>
  <cols>
    <col min="2" max="2" width="25.42578125" customWidth="1"/>
    <col min="3" max="3" width="21.85546875" customWidth="1"/>
    <col min="4" max="4" width="23.28515625" customWidth="1"/>
    <col min="6" max="9" width="12.7109375" customWidth="1"/>
    <col min="10" max="10" width="14.85546875" customWidth="1"/>
    <col min="11" max="11" width="14.28515625" customWidth="1"/>
    <col min="12" max="19" width="12.7109375" customWidth="1"/>
    <col min="20" max="21" width="11.42578125" bestFit="1" customWidth="1"/>
    <col min="22" max="22" width="12.28515625" customWidth="1"/>
    <col min="23" max="25" width="11.42578125" bestFit="1" customWidth="1"/>
    <col min="26" max="26" width="13.42578125" customWidth="1"/>
    <col min="27" max="27" width="11.42578125" bestFit="1" customWidth="1"/>
    <col min="28" max="28" width="14.140625" customWidth="1"/>
    <col min="29" max="29" width="11.42578125" customWidth="1"/>
    <col min="30" max="38" width="11.42578125" bestFit="1" customWidth="1"/>
    <col min="39" max="39" width="12.42578125" bestFit="1" customWidth="1"/>
    <col min="40" max="41" width="11.42578125" bestFit="1" customWidth="1"/>
    <col min="42" max="42" width="11.42578125" customWidth="1"/>
    <col min="43" max="44" width="11.42578125" bestFit="1" customWidth="1"/>
    <col min="45" max="45" width="12.140625" customWidth="1"/>
    <col min="46" max="46" width="11.42578125" customWidth="1"/>
    <col min="47" max="47" width="11.140625" customWidth="1"/>
    <col min="61" max="61" width="14" bestFit="1" customWidth="1"/>
    <col min="257" max="257" width="25.42578125" customWidth="1"/>
    <col min="258" max="258" width="20.140625" customWidth="1"/>
    <col min="259" max="259" width="22" customWidth="1"/>
    <col min="261" max="276" width="12.7109375" customWidth="1"/>
    <col min="513" max="513" width="25.42578125" customWidth="1"/>
    <col min="514" max="514" width="20.140625" customWidth="1"/>
    <col min="515" max="515" width="22" customWidth="1"/>
    <col min="517" max="532" width="12.7109375" customWidth="1"/>
    <col min="769" max="769" width="25.42578125" customWidth="1"/>
    <col min="770" max="770" width="20.140625" customWidth="1"/>
    <col min="771" max="771" width="22" customWidth="1"/>
    <col min="773" max="788" width="12.7109375" customWidth="1"/>
    <col min="1025" max="1025" width="25.42578125" customWidth="1"/>
    <col min="1026" max="1026" width="20.140625" customWidth="1"/>
    <col min="1027" max="1027" width="22" customWidth="1"/>
    <col min="1029" max="1044" width="12.7109375" customWidth="1"/>
    <col min="1281" max="1281" width="25.42578125" customWidth="1"/>
    <col min="1282" max="1282" width="20.140625" customWidth="1"/>
    <col min="1283" max="1283" width="22" customWidth="1"/>
    <col min="1285" max="1300" width="12.7109375" customWidth="1"/>
    <col min="1537" max="1537" width="25.42578125" customWidth="1"/>
    <col min="1538" max="1538" width="20.140625" customWidth="1"/>
    <col min="1539" max="1539" width="22" customWidth="1"/>
    <col min="1541" max="1556" width="12.7109375" customWidth="1"/>
    <col min="1793" max="1793" width="25.42578125" customWidth="1"/>
    <col min="1794" max="1794" width="20.140625" customWidth="1"/>
    <col min="1795" max="1795" width="22" customWidth="1"/>
    <col min="1797" max="1812" width="12.7109375" customWidth="1"/>
    <col min="2049" max="2049" width="25.42578125" customWidth="1"/>
    <col min="2050" max="2050" width="20.140625" customWidth="1"/>
    <col min="2051" max="2051" width="22" customWidth="1"/>
    <col min="2053" max="2068" width="12.7109375" customWidth="1"/>
    <col min="2305" max="2305" width="25.42578125" customWidth="1"/>
    <col min="2306" max="2306" width="20.140625" customWidth="1"/>
    <col min="2307" max="2307" width="22" customWidth="1"/>
    <col min="2309" max="2324" width="12.7109375" customWidth="1"/>
    <col min="2561" max="2561" width="25.42578125" customWidth="1"/>
    <col min="2562" max="2562" width="20.140625" customWidth="1"/>
    <col min="2563" max="2563" width="22" customWidth="1"/>
    <col min="2565" max="2580" width="12.7109375" customWidth="1"/>
    <col min="2817" max="2817" width="25.42578125" customWidth="1"/>
    <col min="2818" max="2818" width="20.140625" customWidth="1"/>
    <col min="2819" max="2819" width="22" customWidth="1"/>
    <col min="2821" max="2836" width="12.7109375" customWidth="1"/>
    <col min="3073" max="3073" width="25.42578125" customWidth="1"/>
    <col min="3074" max="3074" width="20.140625" customWidth="1"/>
    <col min="3075" max="3075" width="22" customWidth="1"/>
    <col min="3077" max="3092" width="12.7109375" customWidth="1"/>
    <col min="3329" max="3329" width="25.42578125" customWidth="1"/>
    <col min="3330" max="3330" width="20.140625" customWidth="1"/>
    <col min="3331" max="3331" width="22" customWidth="1"/>
    <col min="3333" max="3348" width="12.7109375" customWidth="1"/>
    <col min="3585" max="3585" width="25.42578125" customWidth="1"/>
    <col min="3586" max="3586" width="20.140625" customWidth="1"/>
    <col min="3587" max="3587" width="22" customWidth="1"/>
    <col min="3589" max="3604" width="12.7109375" customWidth="1"/>
    <col min="3841" max="3841" width="25.42578125" customWidth="1"/>
    <col min="3842" max="3842" width="20.140625" customWidth="1"/>
    <col min="3843" max="3843" width="22" customWidth="1"/>
    <col min="3845" max="3860" width="12.7109375" customWidth="1"/>
    <col min="4097" max="4097" width="25.42578125" customWidth="1"/>
    <col min="4098" max="4098" width="20.140625" customWidth="1"/>
    <col min="4099" max="4099" width="22" customWidth="1"/>
    <col min="4101" max="4116" width="12.7109375" customWidth="1"/>
    <col min="4353" max="4353" width="25.42578125" customWidth="1"/>
    <col min="4354" max="4354" width="20.140625" customWidth="1"/>
    <col min="4355" max="4355" width="22" customWidth="1"/>
    <col min="4357" max="4372" width="12.7109375" customWidth="1"/>
    <col min="4609" max="4609" width="25.42578125" customWidth="1"/>
    <col min="4610" max="4610" width="20.140625" customWidth="1"/>
    <col min="4611" max="4611" width="22" customWidth="1"/>
    <col min="4613" max="4628" width="12.7109375" customWidth="1"/>
    <col min="4865" max="4865" width="25.42578125" customWidth="1"/>
    <col min="4866" max="4866" width="20.140625" customWidth="1"/>
    <col min="4867" max="4867" width="22" customWidth="1"/>
    <col min="4869" max="4884" width="12.7109375" customWidth="1"/>
    <col min="5121" max="5121" width="25.42578125" customWidth="1"/>
    <col min="5122" max="5122" width="20.140625" customWidth="1"/>
    <col min="5123" max="5123" width="22" customWidth="1"/>
    <col min="5125" max="5140" width="12.7109375" customWidth="1"/>
    <col min="5377" max="5377" width="25.42578125" customWidth="1"/>
    <col min="5378" max="5378" width="20.140625" customWidth="1"/>
    <col min="5379" max="5379" width="22" customWidth="1"/>
    <col min="5381" max="5396" width="12.7109375" customWidth="1"/>
    <col min="5633" max="5633" width="25.42578125" customWidth="1"/>
    <col min="5634" max="5634" width="20.140625" customWidth="1"/>
    <col min="5635" max="5635" width="22" customWidth="1"/>
    <col min="5637" max="5652" width="12.7109375" customWidth="1"/>
    <col min="5889" max="5889" width="25.42578125" customWidth="1"/>
    <col min="5890" max="5890" width="20.140625" customWidth="1"/>
    <col min="5891" max="5891" width="22" customWidth="1"/>
    <col min="5893" max="5908" width="12.7109375" customWidth="1"/>
    <col min="6145" max="6145" width="25.42578125" customWidth="1"/>
    <col min="6146" max="6146" width="20.140625" customWidth="1"/>
    <col min="6147" max="6147" width="22" customWidth="1"/>
    <col min="6149" max="6164" width="12.7109375" customWidth="1"/>
    <col min="6401" max="6401" width="25.42578125" customWidth="1"/>
    <col min="6402" max="6402" width="20.140625" customWidth="1"/>
    <col min="6403" max="6403" width="22" customWidth="1"/>
    <col min="6405" max="6420" width="12.7109375" customWidth="1"/>
    <col min="6657" max="6657" width="25.42578125" customWidth="1"/>
    <col min="6658" max="6658" width="20.140625" customWidth="1"/>
    <col min="6659" max="6659" width="22" customWidth="1"/>
    <col min="6661" max="6676" width="12.7109375" customWidth="1"/>
    <col min="6913" max="6913" width="25.42578125" customWidth="1"/>
    <col min="6914" max="6914" width="20.140625" customWidth="1"/>
    <col min="6915" max="6915" width="22" customWidth="1"/>
    <col min="6917" max="6932" width="12.7109375" customWidth="1"/>
    <col min="7169" max="7169" width="25.42578125" customWidth="1"/>
    <col min="7170" max="7170" width="20.140625" customWidth="1"/>
    <col min="7171" max="7171" width="22" customWidth="1"/>
    <col min="7173" max="7188" width="12.7109375" customWidth="1"/>
    <col min="7425" max="7425" width="25.42578125" customWidth="1"/>
    <col min="7426" max="7426" width="20.140625" customWidth="1"/>
    <col min="7427" max="7427" width="22" customWidth="1"/>
    <col min="7429" max="7444" width="12.7109375" customWidth="1"/>
    <col min="7681" max="7681" width="25.42578125" customWidth="1"/>
    <col min="7682" max="7682" width="20.140625" customWidth="1"/>
    <col min="7683" max="7683" width="22" customWidth="1"/>
    <col min="7685" max="7700" width="12.7109375" customWidth="1"/>
    <col min="7937" max="7937" width="25.42578125" customWidth="1"/>
    <col min="7938" max="7938" width="20.140625" customWidth="1"/>
    <col min="7939" max="7939" width="22" customWidth="1"/>
    <col min="7941" max="7956" width="12.7109375" customWidth="1"/>
    <col min="8193" max="8193" width="25.42578125" customWidth="1"/>
    <col min="8194" max="8194" width="20.140625" customWidth="1"/>
    <col min="8195" max="8195" width="22" customWidth="1"/>
    <col min="8197" max="8212" width="12.7109375" customWidth="1"/>
    <col min="8449" max="8449" width="25.42578125" customWidth="1"/>
    <col min="8450" max="8450" width="20.140625" customWidth="1"/>
    <col min="8451" max="8451" width="22" customWidth="1"/>
    <col min="8453" max="8468" width="12.7109375" customWidth="1"/>
    <col min="8705" max="8705" width="25.42578125" customWidth="1"/>
    <col min="8706" max="8706" width="20.140625" customWidth="1"/>
    <col min="8707" max="8707" width="22" customWidth="1"/>
    <col min="8709" max="8724" width="12.7109375" customWidth="1"/>
    <col min="8961" max="8961" width="25.42578125" customWidth="1"/>
    <col min="8962" max="8962" width="20.140625" customWidth="1"/>
    <col min="8963" max="8963" width="22" customWidth="1"/>
    <col min="8965" max="8980" width="12.7109375" customWidth="1"/>
    <col min="9217" max="9217" width="25.42578125" customWidth="1"/>
    <col min="9218" max="9218" width="20.140625" customWidth="1"/>
    <col min="9219" max="9219" width="22" customWidth="1"/>
    <col min="9221" max="9236" width="12.7109375" customWidth="1"/>
    <col min="9473" max="9473" width="25.42578125" customWidth="1"/>
    <col min="9474" max="9474" width="20.140625" customWidth="1"/>
    <col min="9475" max="9475" width="22" customWidth="1"/>
    <col min="9477" max="9492" width="12.7109375" customWidth="1"/>
    <col min="9729" max="9729" width="25.42578125" customWidth="1"/>
    <col min="9730" max="9730" width="20.140625" customWidth="1"/>
    <col min="9731" max="9731" width="22" customWidth="1"/>
    <col min="9733" max="9748" width="12.7109375" customWidth="1"/>
    <col min="9985" max="9985" width="25.42578125" customWidth="1"/>
    <col min="9986" max="9986" width="20.140625" customWidth="1"/>
    <col min="9987" max="9987" width="22" customWidth="1"/>
    <col min="9989" max="10004" width="12.7109375" customWidth="1"/>
    <col min="10241" max="10241" width="25.42578125" customWidth="1"/>
    <col min="10242" max="10242" width="20.140625" customWidth="1"/>
    <col min="10243" max="10243" width="22" customWidth="1"/>
    <col min="10245" max="10260" width="12.7109375" customWidth="1"/>
    <col min="10497" max="10497" width="25.42578125" customWidth="1"/>
    <col min="10498" max="10498" width="20.140625" customWidth="1"/>
    <col min="10499" max="10499" width="22" customWidth="1"/>
    <col min="10501" max="10516" width="12.7109375" customWidth="1"/>
    <col min="10753" max="10753" width="25.42578125" customWidth="1"/>
    <col min="10754" max="10754" width="20.140625" customWidth="1"/>
    <col min="10755" max="10755" width="22" customWidth="1"/>
    <col min="10757" max="10772" width="12.7109375" customWidth="1"/>
    <col min="11009" max="11009" width="25.42578125" customWidth="1"/>
    <col min="11010" max="11010" width="20.140625" customWidth="1"/>
    <col min="11011" max="11011" width="22" customWidth="1"/>
    <col min="11013" max="11028" width="12.7109375" customWidth="1"/>
    <col min="11265" max="11265" width="25.42578125" customWidth="1"/>
    <col min="11266" max="11266" width="20.140625" customWidth="1"/>
    <col min="11267" max="11267" width="22" customWidth="1"/>
    <col min="11269" max="11284" width="12.7109375" customWidth="1"/>
    <col min="11521" max="11521" width="25.42578125" customWidth="1"/>
    <col min="11522" max="11522" width="20.140625" customWidth="1"/>
    <col min="11523" max="11523" width="22" customWidth="1"/>
    <col min="11525" max="11540" width="12.7109375" customWidth="1"/>
    <col min="11777" max="11777" width="25.42578125" customWidth="1"/>
    <col min="11778" max="11778" width="20.140625" customWidth="1"/>
    <col min="11779" max="11779" width="22" customWidth="1"/>
    <col min="11781" max="11796" width="12.7109375" customWidth="1"/>
    <col min="12033" max="12033" width="25.42578125" customWidth="1"/>
    <col min="12034" max="12034" width="20.140625" customWidth="1"/>
    <col min="12035" max="12035" width="22" customWidth="1"/>
    <col min="12037" max="12052" width="12.7109375" customWidth="1"/>
    <col min="12289" max="12289" width="25.42578125" customWidth="1"/>
    <col min="12290" max="12290" width="20.140625" customWidth="1"/>
    <col min="12291" max="12291" width="22" customWidth="1"/>
    <col min="12293" max="12308" width="12.7109375" customWidth="1"/>
    <col min="12545" max="12545" width="25.42578125" customWidth="1"/>
    <col min="12546" max="12546" width="20.140625" customWidth="1"/>
    <col min="12547" max="12547" width="22" customWidth="1"/>
    <col min="12549" max="12564" width="12.7109375" customWidth="1"/>
    <col min="12801" max="12801" width="25.42578125" customWidth="1"/>
    <col min="12802" max="12802" width="20.140625" customWidth="1"/>
    <col min="12803" max="12803" width="22" customWidth="1"/>
    <col min="12805" max="12820" width="12.7109375" customWidth="1"/>
    <col min="13057" max="13057" width="25.42578125" customWidth="1"/>
    <col min="13058" max="13058" width="20.140625" customWidth="1"/>
    <col min="13059" max="13059" width="22" customWidth="1"/>
    <col min="13061" max="13076" width="12.7109375" customWidth="1"/>
    <col min="13313" max="13313" width="25.42578125" customWidth="1"/>
    <col min="13314" max="13314" width="20.140625" customWidth="1"/>
    <col min="13315" max="13315" width="22" customWidth="1"/>
    <col min="13317" max="13332" width="12.7109375" customWidth="1"/>
    <col min="13569" max="13569" width="25.42578125" customWidth="1"/>
    <col min="13570" max="13570" width="20.140625" customWidth="1"/>
    <col min="13571" max="13571" width="22" customWidth="1"/>
    <col min="13573" max="13588" width="12.7109375" customWidth="1"/>
    <col min="13825" max="13825" width="25.42578125" customWidth="1"/>
    <col min="13826" max="13826" width="20.140625" customWidth="1"/>
    <col min="13827" max="13827" width="22" customWidth="1"/>
    <col min="13829" max="13844" width="12.7109375" customWidth="1"/>
    <col min="14081" max="14081" width="25.42578125" customWidth="1"/>
    <col min="14082" max="14082" width="20.140625" customWidth="1"/>
    <col min="14083" max="14083" width="22" customWidth="1"/>
    <col min="14085" max="14100" width="12.7109375" customWidth="1"/>
    <col min="14337" max="14337" width="25.42578125" customWidth="1"/>
    <col min="14338" max="14338" width="20.140625" customWidth="1"/>
    <col min="14339" max="14339" width="22" customWidth="1"/>
    <col min="14341" max="14356" width="12.7109375" customWidth="1"/>
    <col min="14593" max="14593" width="25.42578125" customWidth="1"/>
    <col min="14594" max="14594" width="20.140625" customWidth="1"/>
    <col min="14595" max="14595" width="22" customWidth="1"/>
    <col min="14597" max="14612" width="12.7109375" customWidth="1"/>
    <col min="14849" max="14849" width="25.42578125" customWidth="1"/>
    <col min="14850" max="14850" width="20.140625" customWidth="1"/>
    <col min="14851" max="14851" width="22" customWidth="1"/>
    <col min="14853" max="14868" width="12.7109375" customWidth="1"/>
    <col min="15105" max="15105" width="25.42578125" customWidth="1"/>
    <col min="15106" max="15106" width="20.140625" customWidth="1"/>
    <col min="15107" max="15107" width="22" customWidth="1"/>
    <col min="15109" max="15124" width="12.7109375" customWidth="1"/>
    <col min="15361" max="15361" width="25.42578125" customWidth="1"/>
    <col min="15362" max="15362" width="20.140625" customWidth="1"/>
    <col min="15363" max="15363" width="22" customWidth="1"/>
    <col min="15365" max="15380" width="12.7109375" customWidth="1"/>
    <col min="15617" max="15617" width="25.42578125" customWidth="1"/>
    <col min="15618" max="15618" width="20.140625" customWidth="1"/>
    <col min="15619" max="15619" width="22" customWidth="1"/>
    <col min="15621" max="15636" width="12.7109375" customWidth="1"/>
    <col min="15873" max="15873" width="25.42578125" customWidth="1"/>
    <col min="15874" max="15874" width="20.140625" customWidth="1"/>
    <col min="15875" max="15875" width="22" customWidth="1"/>
    <col min="15877" max="15892" width="12.7109375" customWidth="1"/>
    <col min="16129" max="16129" width="25.42578125" customWidth="1"/>
    <col min="16130" max="16130" width="20.140625" customWidth="1"/>
    <col min="16131" max="16131" width="22" customWidth="1"/>
    <col min="16133" max="16148" width="12.7109375" customWidth="1"/>
  </cols>
  <sheetData>
    <row r="1" spans="1:45" x14ac:dyDescent="0.25">
      <c r="A1" s="1" t="s">
        <v>0</v>
      </c>
      <c r="B1" s="2"/>
      <c r="C1" s="3"/>
      <c r="D1" s="3"/>
      <c r="E1" s="3"/>
    </row>
    <row r="2" spans="1:45" ht="15.75" thickBot="1" x14ac:dyDescent="0.3">
      <c r="A2" s="2" t="s">
        <v>1</v>
      </c>
      <c r="B2" s="2"/>
      <c r="C2" s="3"/>
      <c r="D2" s="3"/>
      <c r="E2" s="3"/>
    </row>
    <row r="3" spans="1:45" ht="16.5" customHeight="1" thickBot="1" x14ac:dyDescent="0.3">
      <c r="A3" s="4"/>
      <c r="B3" s="4"/>
      <c r="C3" s="4"/>
      <c r="D3" s="4"/>
      <c r="E3" s="4"/>
      <c r="F3" s="116" t="s">
        <v>85</v>
      </c>
      <c r="G3" s="116"/>
      <c r="H3" s="116"/>
      <c r="I3" s="116"/>
      <c r="J3" s="116"/>
      <c r="K3" s="119" t="s">
        <v>84</v>
      </c>
      <c r="L3" s="119"/>
      <c r="M3" s="119"/>
      <c r="N3" s="119"/>
      <c r="O3" s="119"/>
      <c r="P3" s="119"/>
      <c r="Q3" s="119"/>
      <c r="R3" s="119"/>
      <c r="S3" s="117" t="s">
        <v>86</v>
      </c>
      <c r="T3" s="117"/>
      <c r="U3" s="117"/>
      <c r="V3" s="117"/>
      <c r="W3" s="117"/>
      <c r="X3" s="117"/>
      <c r="Y3" s="117"/>
      <c r="Z3" s="118"/>
      <c r="AA3" s="109" t="s">
        <v>79</v>
      </c>
      <c r="AB3" s="110"/>
      <c r="AC3" s="110"/>
      <c r="AD3" s="110"/>
      <c r="AE3" s="111"/>
      <c r="AF3" s="106" t="s">
        <v>80</v>
      </c>
      <c r="AG3" s="107"/>
      <c r="AH3" s="107"/>
      <c r="AI3" s="107"/>
      <c r="AJ3" s="107"/>
      <c r="AK3" s="107"/>
      <c r="AL3" s="107"/>
      <c r="AM3" s="107"/>
      <c r="AN3" s="107"/>
      <c r="AO3" s="107"/>
      <c r="AP3" s="107"/>
      <c r="AQ3" s="107"/>
      <c r="AR3" s="108"/>
      <c r="AS3" s="52" t="s">
        <v>81</v>
      </c>
    </row>
    <row r="4" spans="1:45" ht="61.5" thickTop="1" x14ac:dyDescent="0.25">
      <c r="A4" s="113" t="s">
        <v>2</v>
      </c>
      <c r="B4" s="5" t="s">
        <v>3</v>
      </c>
      <c r="C4" s="6" t="s">
        <v>4</v>
      </c>
      <c r="D4" s="6" t="s">
        <v>5</v>
      </c>
      <c r="E4" s="7"/>
      <c r="F4" s="44" t="s">
        <v>38</v>
      </c>
      <c r="G4" s="44" t="s">
        <v>39</v>
      </c>
      <c r="H4" s="44" t="s">
        <v>102</v>
      </c>
      <c r="I4" s="44" t="s">
        <v>40</v>
      </c>
      <c r="J4" s="44" t="s">
        <v>121</v>
      </c>
      <c r="K4" s="44" t="s">
        <v>101</v>
      </c>
      <c r="L4" s="44" t="s">
        <v>41</v>
      </c>
      <c r="M4" s="44" t="s">
        <v>42</v>
      </c>
      <c r="N4" s="44" t="s">
        <v>103</v>
      </c>
      <c r="O4" s="44" t="s">
        <v>43</v>
      </c>
      <c r="P4" s="44" t="s">
        <v>44</v>
      </c>
      <c r="Q4" s="44" t="s">
        <v>45</v>
      </c>
      <c r="R4" s="44" t="s">
        <v>46</v>
      </c>
      <c r="S4" s="44" t="s">
        <v>47</v>
      </c>
      <c r="T4" s="44" t="s">
        <v>48</v>
      </c>
      <c r="U4" s="44" t="s">
        <v>49</v>
      </c>
      <c r="V4" s="44" t="s">
        <v>50</v>
      </c>
      <c r="W4" s="44" t="s">
        <v>51</v>
      </c>
      <c r="X4" s="44" t="s">
        <v>110</v>
      </c>
      <c r="Y4" s="44" t="s">
        <v>52</v>
      </c>
      <c r="Z4" s="44" t="s">
        <v>53</v>
      </c>
      <c r="AA4" s="44" t="s">
        <v>54</v>
      </c>
      <c r="AB4" s="44" t="s">
        <v>55</v>
      </c>
      <c r="AC4" s="44" t="s">
        <v>56</v>
      </c>
      <c r="AD4" s="44" t="s">
        <v>57</v>
      </c>
      <c r="AE4" s="44" t="s">
        <v>58</v>
      </c>
      <c r="AF4" s="44" t="s">
        <v>59</v>
      </c>
      <c r="AG4" s="44" t="s">
        <v>60</v>
      </c>
      <c r="AH4" s="44" t="s">
        <v>61</v>
      </c>
      <c r="AI4" s="44" t="s">
        <v>62</v>
      </c>
      <c r="AJ4" s="44" t="s">
        <v>63</v>
      </c>
      <c r="AK4" s="44" t="s">
        <v>64</v>
      </c>
      <c r="AL4" s="44" t="s">
        <v>65</v>
      </c>
      <c r="AM4" s="44" t="s">
        <v>66</v>
      </c>
      <c r="AN4" s="44" t="s">
        <v>67</v>
      </c>
      <c r="AO4" s="44" t="s">
        <v>68</v>
      </c>
      <c r="AP4" s="44" t="s">
        <v>119</v>
      </c>
      <c r="AQ4" s="44" t="s">
        <v>69</v>
      </c>
      <c r="AR4" s="44" t="s">
        <v>70</v>
      </c>
      <c r="AS4" s="44" t="s">
        <v>104</v>
      </c>
    </row>
    <row r="5" spans="1:45" ht="20.100000000000001" customHeight="1" x14ac:dyDescent="0.25">
      <c r="A5" s="114"/>
      <c r="B5" s="8" t="s">
        <v>6</v>
      </c>
      <c r="C5" s="112" t="s">
        <v>99</v>
      </c>
      <c r="D5" s="112" t="s">
        <v>100</v>
      </c>
      <c r="E5" s="9" t="s">
        <v>7</v>
      </c>
      <c r="F5" s="45">
        <v>42230</v>
      </c>
      <c r="G5" s="45">
        <v>42230</v>
      </c>
      <c r="H5" s="45">
        <v>42230</v>
      </c>
      <c r="I5" s="45">
        <v>42230</v>
      </c>
      <c r="J5" s="45">
        <v>42230</v>
      </c>
      <c r="K5" s="45">
        <v>42231</v>
      </c>
      <c r="L5" s="45">
        <v>42231</v>
      </c>
      <c r="M5" s="45">
        <v>42231</v>
      </c>
      <c r="N5" s="45">
        <v>42231</v>
      </c>
      <c r="O5" s="45">
        <v>42231</v>
      </c>
      <c r="P5" s="45">
        <v>42231</v>
      </c>
      <c r="Q5" s="45">
        <v>42231</v>
      </c>
      <c r="R5" s="45">
        <v>42231</v>
      </c>
      <c r="S5" s="45">
        <v>42232</v>
      </c>
      <c r="T5" s="45">
        <v>42232</v>
      </c>
      <c r="U5" s="45">
        <v>42232</v>
      </c>
      <c r="V5" s="45">
        <v>42232</v>
      </c>
      <c r="W5" s="45">
        <v>42232</v>
      </c>
      <c r="X5" s="45">
        <v>42232</v>
      </c>
      <c r="Y5" s="45">
        <v>42232</v>
      </c>
      <c r="Z5" s="45">
        <v>42231</v>
      </c>
      <c r="AA5" s="45">
        <v>42233</v>
      </c>
      <c r="AB5" s="45">
        <v>42233</v>
      </c>
      <c r="AC5" s="45">
        <v>42233</v>
      </c>
      <c r="AD5" s="45">
        <v>42233</v>
      </c>
      <c r="AE5" s="45">
        <v>42233</v>
      </c>
      <c r="AF5" s="45">
        <v>42234</v>
      </c>
      <c r="AG5" s="45">
        <v>42234</v>
      </c>
      <c r="AH5" s="45">
        <v>42234</v>
      </c>
      <c r="AI5" s="45">
        <v>42234</v>
      </c>
      <c r="AJ5" s="45">
        <v>42234</v>
      </c>
      <c r="AK5" s="45">
        <v>42234</v>
      </c>
      <c r="AL5" s="45">
        <v>42234</v>
      </c>
      <c r="AM5" s="45">
        <v>42234</v>
      </c>
      <c r="AN5" s="45">
        <v>42234</v>
      </c>
      <c r="AO5" s="45">
        <v>42234</v>
      </c>
      <c r="AP5" s="45">
        <v>42234</v>
      </c>
      <c r="AQ5" s="45">
        <v>42235</v>
      </c>
      <c r="AR5" s="45">
        <v>42235</v>
      </c>
      <c r="AS5" s="45">
        <v>42236</v>
      </c>
    </row>
    <row r="6" spans="1:45" ht="20.100000000000001" customHeight="1" x14ac:dyDescent="0.25">
      <c r="A6" s="114"/>
      <c r="B6" s="8" t="s">
        <v>8</v>
      </c>
      <c r="C6" s="112"/>
      <c r="D6" s="112"/>
      <c r="E6" s="10"/>
      <c r="F6" s="53" t="s">
        <v>87</v>
      </c>
      <c r="G6" s="53" t="s">
        <v>87</v>
      </c>
      <c r="H6" s="53" t="s">
        <v>87</v>
      </c>
      <c r="I6" s="53" t="s">
        <v>87</v>
      </c>
      <c r="J6" s="53" t="s">
        <v>87</v>
      </c>
      <c r="K6" s="54" t="s">
        <v>88</v>
      </c>
      <c r="L6" s="54" t="s">
        <v>88</v>
      </c>
      <c r="M6" s="54" t="s">
        <v>88</v>
      </c>
      <c r="N6" s="54" t="s">
        <v>88</v>
      </c>
      <c r="O6" s="54" t="s">
        <v>88</v>
      </c>
      <c r="P6" s="54" t="s">
        <v>88</v>
      </c>
      <c r="Q6" s="54" t="s">
        <v>88</v>
      </c>
      <c r="R6" s="54" t="s">
        <v>88</v>
      </c>
      <c r="S6" s="55" t="s">
        <v>89</v>
      </c>
      <c r="T6" s="55" t="s">
        <v>89</v>
      </c>
      <c r="U6" s="55" t="s">
        <v>89</v>
      </c>
      <c r="V6" s="55" t="s">
        <v>89</v>
      </c>
      <c r="W6" s="55" t="s">
        <v>89</v>
      </c>
      <c r="X6" s="55" t="s">
        <v>89</v>
      </c>
      <c r="Y6" s="55" t="s">
        <v>89</v>
      </c>
      <c r="Z6" s="55" t="s">
        <v>89</v>
      </c>
      <c r="AA6" s="56" t="s">
        <v>90</v>
      </c>
      <c r="AB6" s="56" t="s">
        <v>90</v>
      </c>
      <c r="AC6" s="56" t="s">
        <v>90</v>
      </c>
      <c r="AD6" s="56" t="s">
        <v>90</v>
      </c>
      <c r="AE6" s="56" t="s">
        <v>90</v>
      </c>
      <c r="AF6" s="53" t="s">
        <v>91</v>
      </c>
      <c r="AG6" s="53" t="s">
        <v>91</v>
      </c>
      <c r="AH6" s="53" t="s">
        <v>91</v>
      </c>
      <c r="AI6" s="53" t="s">
        <v>91</v>
      </c>
      <c r="AJ6" s="53" t="s">
        <v>91</v>
      </c>
      <c r="AK6" s="53" t="s">
        <v>91</v>
      </c>
      <c r="AL6" s="53" t="s">
        <v>91</v>
      </c>
      <c r="AM6" s="53" t="s">
        <v>91</v>
      </c>
      <c r="AN6" s="53" t="s">
        <v>91</v>
      </c>
      <c r="AO6" s="53" t="s">
        <v>91</v>
      </c>
      <c r="AP6" s="53" t="s">
        <v>91</v>
      </c>
      <c r="AQ6" s="53" t="s">
        <v>91</v>
      </c>
      <c r="AR6" s="53" t="s">
        <v>91</v>
      </c>
      <c r="AS6" s="54" t="s">
        <v>92</v>
      </c>
    </row>
    <row r="7" spans="1:45" ht="20.100000000000001" customHeight="1" x14ac:dyDescent="0.25">
      <c r="A7" s="114"/>
      <c r="B7" s="8" t="s">
        <v>9</v>
      </c>
      <c r="C7" s="112"/>
      <c r="D7" s="112"/>
      <c r="E7" s="37"/>
      <c r="F7" s="57">
        <v>42251</v>
      </c>
      <c r="G7" s="57">
        <v>42251</v>
      </c>
      <c r="H7" s="57">
        <v>42251</v>
      </c>
      <c r="I7" s="57">
        <v>42251</v>
      </c>
      <c r="J7" s="57">
        <v>42251</v>
      </c>
      <c r="K7" s="58">
        <v>42251</v>
      </c>
      <c r="L7" s="58">
        <v>42251</v>
      </c>
      <c r="M7" s="58">
        <v>42251</v>
      </c>
      <c r="N7" s="58">
        <v>42251</v>
      </c>
      <c r="O7" s="58">
        <v>42251</v>
      </c>
      <c r="P7" s="58">
        <v>42251</v>
      </c>
      <c r="Q7" s="58">
        <v>42251</v>
      </c>
      <c r="R7" s="58">
        <v>42251</v>
      </c>
      <c r="S7" s="59">
        <v>42266</v>
      </c>
      <c r="T7" s="59">
        <v>42266</v>
      </c>
      <c r="U7" s="59">
        <v>42266</v>
      </c>
      <c r="V7" s="59">
        <v>42266</v>
      </c>
      <c r="W7" s="59">
        <v>42266</v>
      </c>
      <c r="X7" s="59">
        <v>42266</v>
      </c>
      <c r="Y7" s="59">
        <v>42266</v>
      </c>
      <c r="Z7" s="59">
        <v>42266</v>
      </c>
      <c r="AA7" s="60">
        <v>42261</v>
      </c>
      <c r="AB7" s="60">
        <v>42261</v>
      </c>
      <c r="AC7" s="60">
        <v>42261</v>
      </c>
      <c r="AD7" s="60">
        <v>42261</v>
      </c>
      <c r="AE7" s="60">
        <v>42261</v>
      </c>
      <c r="AF7" s="57">
        <v>42251</v>
      </c>
      <c r="AG7" s="57">
        <v>42251</v>
      </c>
      <c r="AH7" s="57">
        <v>42251</v>
      </c>
      <c r="AI7" s="57">
        <v>42251</v>
      </c>
      <c r="AJ7" s="57">
        <v>42251</v>
      </c>
      <c r="AK7" s="57">
        <v>42251</v>
      </c>
      <c r="AL7" s="57">
        <v>42251</v>
      </c>
      <c r="AM7" s="57">
        <v>42251</v>
      </c>
      <c r="AN7" s="57">
        <v>42251</v>
      </c>
      <c r="AO7" s="57">
        <v>42251</v>
      </c>
      <c r="AP7" s="57">
        <v>42251</v>
      </c>
      <c r="AQ7" s="57">
        <v>42251</v>
      </c>
      <c r="AR7" s="57">
        <v>42251</v>
      </c>
      <c r="AS7" s="58">
        <v>42262</v>
      </c>
    </row>
    <row r="8" spans="1:45" ht="20.100000000000001" customHeight="1" x14ac:dyDescent="0.25">
      <c r="A8" s="114"/>
      <c r="B8" s="43" t="s">
        <v>82</v>
      </c>
      <c r="C8" s="39"/>
      <c r="D8" s="42"/>
      <c r="E8" s="42"/>
      <c r="F8" s="66">
        <v>7666794.6069999998</v>
      </c>
      <c r="G8" s="66">
        <v>7666794.6069999998</v>
      </c>
      <c r="H8" s="66">
        <v>7666794.6069999998</v>
      </c>
      <c r="I8" s="66">
        <v>7666785.6859999998</v>
      </c>
      <c r="J8" s="66">
        <v>7666774.523</v>
      </c>
      <c r="K8" s="66">
        <v>7666774.523</v>
      </c>
      <c r="L8" s="66">
        <v>7666781.2410000004</v>
      </c>
      <c r="M8" s="66">
        <v>7666781.2410000004</v>
      </c>
      <c r="N8" s="66">
        <v>7666772.3190000001</v>
      </c>
      <c r="O8" s="66">
        <v>7666772.3190000001</v>
      </c>
      <c r="P8" s="66">
        <v>7666764.5039999997</v>
      </c>
      <c r="Q8" s="66">
        <v>7666764.5039999997</v>
      </c>
      <c r="R8" s="66">
        <v>7666760.0140000004</v>
      </c>
      <c r="S8" s="66">
        <v>7666790.1229999997</v>
      </c>
      <c r="T8" s="66">
        <v>7666790.1229999997</v>
      </c>
      <c r="U8" s="66">
        <v>7666786.7539999997</v>
      </c>
      <c r="V8" s="66">
        <v>7666786.7539999997</v>
      </c>
      <c r="W8" s="66">
        <v>7666774.4819999998</v>
      </c>
      <c r="X8" s="66">
        <v>7666774.4819999998</v>
      </c>
      <c r="Y8" s="66">
        <v>7666764.4390000002</v>
      </c>
      <c r="Z8" s="66">
        <v>7666772.3190000001</v>
      </c>
      <c r="AA8" s="66">
        <v>7666782.2429999998</v>
      </c>
      <c r="AB8" s="66">
        <v>7666782.2429999998</v>
      </c>
      <c r="AC8" s="66">
        <v>7666762.1550000003</v>
      </c>
      <c r="AD8" s="66">
        <v>7666767.7139999997</v>
      </c>
      <c r="AE8" s="66">
        <v>7666767.7139999997</v>
      </c>
      <c r="AF8" s="66">
        <v>7666729.8370000003</v>
      </c>
      <c r="AG8" s="66">
        <v>7666732.034</v>
      </c>
      <c r="AH8" s="66">
        <v>7666729.8370000003</v>
      </c>
      <c r="AI8" s="66">
        <v>7666732.034</v>
      </c>
      <c r="AJ8" s="66">
        <v>7666747.6310000001</v>
      </c>
      <c r="AK8" s="66">
        <v>7666743.2290000003</v>
      </c>
      <c r="AL8" s="66">
        <v>7666747.6310000001</v>
      </c>
      <c r="AM8" s="66">
        <v>76664963.564999998</v>
      </c>
      <c r="AN8" s="66">
        <v>7666752.2110000001</v>
      </c>
      <c r="AO8" s="66">
        <v>7666752.2110000001</v>
      </c>
      <c r="AP8" s="66">
        <v>7666752.2110000001</v>
      </c>
      <c r="AQ8" s="66">
        <v>7666736.5619999999</v>
      </c>
      <c r="AR8" s="66">
        <v>7666736.5619999999</v>
      </c>
      <c r="AS8" s="66">
        <v>7666771.21</v>
      </c>
    </row>
    <row r="9" spans="1:45" ht="20.100000000000001" customHeight="1" x14ac:dyDescent="0.25">
      <c r="A9" s="115"/>
      <c r="B9" s="40" t="s">
        <v>83</v>
      </c>
      <c r="C9" s="38"/>
      <c r="D9" s="41"/>
      <c r="E9" s="41"/>
      <c r="F9" s="67">
        <v>493560.1151</v>
      </c>
      <c r="G9" s="67">
        <v>493560.1151</v>
      </c>
      <c r="H9" s="67">
        <v>493560.1151</v>
      </c>
      <c r="I9" s="67">
        <v>493560.48950000003</v>
      </c>
      <c r="J9" s="67">
        <v>493565.23509999999</v>
      </c>
      <c r="K9" s="67">
        <v>493565.23509999999</v>
      </c>
      <c r="L9" s="67">
        <v>493565.23509999999</v>
      </c>
      <c r="M9" s="67">
        <v>493565.23509999999</v>
      </c>
      <c r="N9" s="67">
        <v>493555.28120000003</v>
      </c>
      <c r="O9" s="67">
        <v>493555.28120000003</v>
      </c>
      <c r="P9" s="67">
        <v>493558.8419</v>
      </c>
      <c r="Q9" s="67">
        <v>493558.8419</v>
      </c>
      <c r="R9" s="67">
        <v>493569.97200000001</v>
      </c>
      <c r="S9" s="67">
        <v>493569.25540000002</v>
      </c>
      <c r="T9" s="67">
        <v>493569.25540000002</v>
      </c>
      <c r="U9" s="67">
        <v>493578.39870000002</v>
      </c>
      <c r="V9" s="67">
        <v>493578.39870000002</v>
      </c>
      <c r="W9" s="67">
        <v>493580.75400000002</v>
      </c>
      <c r="X9" s="67">
        <v>493580.75400000002</v>
      </c>
      <c r="Y9" s="67">
        <v>493583.51299999998</v>
      </c>
      <c r="Z9" s="67">
        <v>493555.28120000003</v>
      </c>
      <c r="AA9" s="67">
        <v>493597.48710000003</v>
      </c>
      <c r="AB9" s="67">
        <v>493597.48710000003</v>
      </c>
      <c r="AC9" s="67">
        <v>493603.80109999998</v>
      </c>
      <c r="AD9" s="67">
        <v>493610.1825</v>
      </c>
      <c r="AE9" s="67">
        <v>493610.1825</v>
      </c>
      <c r="AF9" s="67">
        <v>493596.95159999997</v>
      </c>
      <c r="AG9" s="67">
        <v>493609.29320000001</v>
      </c>
      <c r="AH9" s="67">
        <v>493596.95159999997</v>
      </c>
      <c r="AI9" s="67">
        <v>493609.29320000001</v>
      </c>
      <c r="AJ9" s="67">
        <v>493614.90500000003</v>
      </c>
      <c r="AK9" s="67">
        <v>493592.60960000003</v>
      </c>
      <c r="AL9" s="67">
        <v>493614.90500000003</v>
      </c>
      <c r="AM9" s="67">
        <v>493601.47649999999</v>
      </c>
      <c r="AN9" s="67">
        <v>493569.15549999999</v>
      </c>
      <c r="AO9" s="67">
        <v>493569.15549999999</v>
      </c>
      <c r="AP9" s="67">
        <v>493569.15549999999</v>
      </c>
      <c r="AQ9" s="67">
        <v>493583.43969999999</v>
      </c>
      <c r="AR9" s="67">
        <v>493583.43969999999</v>
      </c>
      <c r="AS9" s="67">
        <v>493552.89079999999</v>
      </c>
    </row>
    <row r="10" spans="1:45" x14ac:dyDescent="0.25">
      <c r="A10" s="11" t="s">
        <v>10</v>
      </c>
      <c r="B10" s="12"/>
      <c r="C10" s="13"/>
      <c r="D10" s="13"/>
      <c r="E10" s="13"/>
      <c r="F10" s="46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</row>
    <row r="11" spans="1:45" x14ac:dyDescent="0.25">
      <c r="A11" s="15" t="s">
        <v>11</v>
      </c>
      <c r="B11" s="16"/>
      <c r="C11" s="17" t="s">
        <v>12</v>
      </c>
      <c r="D11" s="17" t="s">
        <v>93</v>
      </c>
      <c r="E11" s="18" t="s">
        <v>13</v>
      </c>
      <c r="F11" s="48" t="s">
        <v>71</v>
      </c>
      <c r="G11" s="48" t="s">
        <v>72</v>
      </c>
      <c r="H11" s="48" t="s">
        <v>72</v>
      </c>
      <c r="I11" s="48" t="s">
        <v>71</v>
      </c>
      <c r="J11" s="48">
        <v>3.7</v>
      </c>
      <c r="K11" s="48">
        <v>0.5</v>
      </c>
      <c r="L11" s="48" t="s">
        <v>74</v>
      </c>
      <c r="M11" s="48" t="s">
        <v>74</v>
      </c>
      <c r="N11" s="48">
        <v>1.0999999999999999E-2</v>
      </c>
      <c r="O11" s="48" t="s">
        <v>74</v>
      </c>
      <c r="P11" s="48" t="s">
        <v>74</v>
      </c>
      <c r="Q11" s="48">
        <v>1.4999999999999999E-2</v>
      </c>
      <c r="R11" s="48" t="s">
        <v>74</v>
      </c>
      <c r="S11" s="48" t="s">
        <v>74</v>
      </c>
      <c r="T11" s="48">
        <v>1.2E-2</v>
      </c>
      <c r="U11" s="48">
        <v>1.0999999999999999E-2</v>
      </c>
      <c r="V11" s="48" t="s">
        <v>74</v>
      </c>
      <c r="W11" s="48">
        <v>0.11</v>
      </c>
      <c r="X11" s="48" t="s">
        <v>112</v>
      </c>
      <c r="Y11" s="48">
        <v>5.8000000000000003E-2</v>
      </c>
      <c r="Z11" s="48" t="s">
        <v>74</v>
      </c>
      <c r="AA11" s="48" t="s">
        <v>74</v>
      </c>
      <c r="AB11" s="48" t="s">
        <v>74</v>
      </c>
      <c r="AC11" s="48" t="s">
        <v>74</v>
      </c>
      <c r="AD11" s="48" t="s">
        <v>74</v>
      </c>
      <c r="AE11" s="48" t="s">
        <v>74</v>
      </c>
      <c r="AF11" s="48" t="s">
        <v>14</v>
      </c>
      <c r="AG11" s="48" t="s">
        <v>14</v>
      </c>
      <c r="AH11" s="48" t="s">
        <v>14</v>
      </c>
      <c r="AI11" s="48" t="s">
        <v>14</v>
      </c>
      <c r="AJ11" s="48">
        <v>2.5000000000000001E-2</v>
      </c>
      <c r="AK11" s="48">
        <v>0.26</v>
      </c>
      <c r="AL11" s="48" t="s">
        <v>14</v>
      </c>
      <c r="AM11" s="48">
        <v>0.17</v>
      </c>
      <c r="AN11" s="48" t="s">
        <v>14</v>
      </c>
      <c r="AO11" s="48">
        <v>2.1000000000000001E-2</v>
      </c>
      <c r="AP11" s="48">
        <v>6.8000000000000005E-2</v>
      </c>
      <c r="AQ11" s="48" t="s">
        <v>14</v>
      </c>
      <c r="AR11" s="48" t="s">
        <v>14</v>
      </c>
      <c r="AS11" s="48" t="s">
        <v>74</v>
      </c>
    </row>
    <row r="12" spans="1:45" x14ac:dyDescent="0.25">
      <c r="A12" s="15" t="s">
        <v>16</v>
      </c>
      <c r="B12" s="16"/>
      <c r="C12" s="19" t="s">
        <v>12</v>
      </c>
      <c r="D12" s="19" t="s">
        <v>94</v>
      </c>
      <c r="E12" s="20" t="s">
        <v>13</v>
      </c>
      <c r="F12" s="49" t="s">
        <v>75</v>
      </c>
      <c r="G12" s="49" t="s">
        <v>75</v>
      </c>
      <c r="H12" s="49" t="s">
        <v>75</v>
      </c>
      <c r="I12" s="49" t="s">
        <v>75</v>
      </c>
      <c r="J12" s="49">
        <v>15</v>
      </c>
      <c r="K12" s="49" t="s">
        <v>75</v>
      </c>
      <c r="L12" s="49" t="s">
        <v>75</v>
      </c>
      <c r="M12" s="49" t="s">
        <v>75</v>
      </c>
      <c r="N12" s="49">
        <v>3.1E-2</v>
      </c>
      <c r="O12" s="49" t="s">
        <v>75</v>
      </c>
      <c r="P12" s="49" t="s">
        <v>75</v>
      </c>
      <c r="Q12" s="49" t="s">
        <v>75</v>
      </c>
      <c r="R12" s="49">
        <v>2.4E-2</v>
      </c>
      <c r="S12" s="49">
        <v>5.8999999999999997E-2</v>
      </c>
      <c r="T12" s="49">
        <v>0.1</v>
      </c>
      <c r="U12" s="49">
        <v>0.1</v>
      </c>
      <c r="V12" s="49" t="s">
        <v>75</v>
      </c>
      <c r="W12" s="49">
        <v>0.77</v>
      </c>
      <c r="X12" s="49" t="s">
        <v>113</v>
      </c>
      <c r="Y12" s="49">
        <v>0.11</v>
      </c>
      <c r="Z12" s="49" t="s">
        <v>75</v>
      </c>
      <c r="AA12" s="49" t="s">
        <v>75</v>
      </c>
      <c r="AB12" s="49" t="s">
        <v>75</v>
      </c>
      <c r="AC12" s="49" t="s">
        <v>75</v>
      </c>
      <c r="AD12" s="49" t="s">
        <v>75</v>
      </c>
      <c r="AE12" s="49" t="s">
        <v>75</v>
      </c>
      <c r="AF12" s="49" t="s">
        <v>15</v>
      </c>
      <c r="AG12" s="49" t="s">
        <v>15</v>
      </c>
      <c r="AH12" s="49" t="s">
        <v>15</v>
      </c>
      <c r="AI12" s="49" t="s">
        <v>15</v>
      </c>
      <c r="AJ12" s="49" t="s">
        <v>15</v>
      </c>
      <c r="AK12" s="49" t="s">
        <v>15</v>
      </c>
      <c r="AL12" s="49" t="s">
        <v>15</v>
      </c>
      <c r="AM12" s="49" t="s">
        <v>15</v>
      </c>
      <c r="AN12" s="49" t="s">
        <v>15</v>
      </c>
      <c r="AO12" s="49" t="s">
        <v>15</v>
      </c>
      <c r="AP12" s="49" t="s">
        <v>15</v>
      </c>
      <c r="AQ12" s="49" t="s">
        <v>15</v>
      </c>
      <c r="AR12" s="49" t="s">
        <v>15</v>
      </c>
      <c r="AS12" s="49" t="s">
        <v>76</v>
      </c>
    </row>
    <row r="13" spans="1:45" x14ac:dyDescent="0.25">
      <c r="A13" s="15" t="s">
        <v>17</v>
      </c>
      <c r="B13" s="16"/>
      <c r="C13" s="19" t="s">
        <v>12</v>
      </c>
      <c r="D13" s="19" t="s">
        <v>95</v>
      </c>
      <c r="E13" s="20" t="s">
        <v>13</v>
      </c>
      <c r="F13" s="49" t="s">
        <v>77</v>
      </c>
      <c r="G13" s="49" t="s">
        <v>77</v>
      </c>
      <c r="H13" s="49" t="s">
        <v>77</v>
      </c>
      <c r="I13" s="49" t="s">
        <v>77</v>
      </c>
      <c r="J13" s="49">
        <v>11</v>
      </c>
      <c r="K13" s="49" t="s">
        <v>77</v>
      </c>
      <c r="L13" s="49" t="s">
        <v>77</v>
      </c>
      <c r="M13" s="49" t="s">
        <v>77</v>
      </c>
      <c r="N13" s="49">
        <v>7.2999999999999995E-2</v>
      </c>
      <c r="O13" s="49" t="s">
        <v>77</v>
      </c>
      <c r="P13" s="49">
        <v>0.1</v>
      </c>
      <c r="Q13" s="49" t="s">
        <v>77</v>
      </c>
      <c r="R13" s="49" t="s">
        <v>77</v>
      </c>
      <c r="S13" s="49">
        <v>1.7999999999999999E-2</v>
      </c>
      <c r="T13" s="49">
        <v>4.9000000000000002E-2</v>
      </c>
      <c r="U13" s="49">
        <v>4.7E-2</v>
      </c>
      <c r="V13" s="49" t="s">
        <v>77</v>
      </c>
      <c r="W13" s="49">
        <v>0.41</v>
      </c>
      <c r="X13" s="49" t="s">
        <v>114</v>
      </c>
      <c r="Y13" s="49">
        <v>0.2</v>
      </c>
      <c r="Z13" s="49" t="s">
        <v>77</v>
      </c>
      <c r="AA13" s="49" t="s">
        <v>77</v>
      </c>
      <c r="AB13" s="49" t="s">
        <v>77</v>
      </c>
      <c r="AC13" s="49" t="s">
        <v>77</v>
      </c>
      <c r="AD13" s="49" t="s">
        <v>77</v>
      </c>
      <c r="AE13" s="49" t="s">
        <v>77</v>
      </c>
      <c r="AF13" s="49" t="s">
        <v>18</v>
      </c>
      <c r="AG13" s="49" t="s">
        <v>18</v>
      </c>
      <c r="AH13" s="49" t="s">
        <v>18</v>
      </c>
      <c r="AI13" s="49" t="s">
        <v>18</v>
      </c>
      <c r="AJ13" s="49">
        <v>1.7000000000000001E-2</v>
      </c>
      <c r="AK13" s="49">
        <v>9.8000000000000004E-2</v>
      </c>
      <c r="AL13" s="49" t="s">
        <v>18</v>
      </c>
      <c r="AM13" s="49">
        <v>0.05</v>
      </c>
      <c r="AN13" s="49">
        <v>2.3E-2</v>
      </c>
      <c r="AO13" s="49">
        <v>0.21</v>
      </c>
      <c r="AP13" s="49">
        <v>0.17</v>
      </c>
      <c r="AQ13" s="49" t="s">
        <v>18</v>
      </c>
      <c r="AR13" s="49" t="s">
        <v>18</v>
      </c>
      <c r="AS13" s="49" t="s">
        <v>77</v>
      </c>
    </row>
    <row r="14" spans="1:45" x14ac:dyDescent="0.25">
      <c r="A14" s="15" t="s">
        <v>105</v>
      </c>
      <c r="B14" s="16"/>
      <c r="C14" s="19" t="s">
        <v>12</v>
      </c>
      <c r="D14" s="19" t="s">
        <v>96</v>
      </c>
      <c r="E14" s="21" t="s">
        <v>13</v>
      </c>
      <c r="F14" s="50" t="s">
        <v>78</v>
      </c>
      <c r="G14" s="50" t="s">
        <v>78</v>
      </c>
      <c r="H14" s="50" t="s">
        <v>78</v>
      </c>
      <c r="I14" s="50" t="s">
        <v>78</v>
      </c>
      <c r="J14" s="50">
        <v>52</v>
      </c>
      <c r="K14" s="50" t="s">
        <v>78</v>
      </c>
      <c r="L14" s="50" t="s">
        <v>78</v>
      </c>
      <c r="M14" s="50" t="s">
        <v>78</v>
      </c>
      <c r="N14" s="50">
        <v>1.8</v>
      </c>
      <c r="O14" s="50" t="s">
        <v>78</v>
      </c>
      <c r="P14" s="50">
        <v>0.3</v>
      </c>
      <c r="Q14" s="50" t="s">
        <v>78</v>
      </c>
      <c r="R14" s="50" t="s">
        <v>78</v>
      </c>
      <c r="S14" s="50">
        <v>0.09</v>
      </c>
      <c r="T14" s="50">
        <v>0.23</v>
      </c>
      <c r="U14" s="50">
        <v>0.23</v>
      </c>
      <c r="V14" s="50" t="s">
        <v>78</v>
      </c>
      <c r="W14" s="50">
        <v>3.7</v>
      </c>
      <c r="X14" s="50" t="s">
        <v>115</v>
      </c>
      <c r="Y14" s="50">
        <v>0.86</v>
      </c>
      <c r="Z14" s="50" t="s">
        <v>78</v>
      </c>
      <c r="AA14" s="50" t="s">
        <v>78</v>
      </c>
      <c r="AB14" s="50" t="s">
        <v>78</v>
      </c>
      <c r="AC14" s="50" t="s">
        <v>78</v>
      </c>
      <c r="AD14" s="50" t="s">
        <v>78</v>
      </c>
      <c r="AE14" s="50" t="s">
        <v>78</v>
      </c>
      <c r="AF14" s="50" t="s">
        <v>20</v>
      </c>
      <c r="AG14" s="50" t="s">
        <v>20</v>
      </c>
      <c r="AH14" s="50" t="s">
        <v>20</v>
      </c>
      <c r="AI14" s="50" t="s">
        <v>20</v>
      </c>
      <c r="AJ14" s="50" t="s">
        <v>20</v>
      </c>
      <c r="AK14" s="50">
        <v>0.46</v>
      </c>
      <c r="AL14" s="50" t="s">
        <v>20</v>
      </c>
      <c r="AM14" s="50">
        <v>0.22</v>
      </c>
      <c r="AN14" s="50">
        <v>5.5E-2</v>
      </c>
      <c r="AO14" s="50">
        <v>0.19</v>
      </c>
      <c r="AP14" s="50">
        <v>0.13</v>
      </c>
      <c r="AQ14" s="50" t="s">
        <v>20</v>
      </c>
      <c r="AR14" s="50" t="s">
        <v>20</v>
      </c>
      <c r="AS14" s="50" t="s">
        <v>78</v>
      </c>
    </row>
    <row r="15" spans="1:45" x14ac:dyDescent="0.25">
      <c r="A15" s="11" t="s">
        <v>21</v>
      </c>
      <c r="B15" s="12"/>
      <c r="C15" s="13"/>
      <c r="D15" s="13"/>
      <c r="E15" s="13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</row>
    <row r="16" spans="1:45" x14ac:dyDescent="0.25">
      <c r="A16" s="15" t="s">
        <v>22</v>
      </c>
      <c r="B16" s="16"/>
      <c r="C16" s="17">
        <v>320</v>
      </c>
      <c r="D16" s="17" t="s">
        <v>12</v>
      </c>
      <c r="E16" s="18" t="s">
        <v>13</v>
      </c>
      <c r="F16" s="48" t="s">
        <v>23</v>
      </c>
      <c r="G16" s="48" t="s">
        <v>23</v>
      </c>
      <c r="H16" s="48" t="s">
        <v>23</v>
      </c>
      <c r="I16" s="48" t="s">
        <v>23</v>
      </c>
      <c r="J16" s="63">
        <v>2600</v>
      </c>
      <c r="K16" s="48" t="s">
        <v>23</v>
      </c>
      <c r="L16" s="48" t="s">
        <v>23</v>
      </c>
      <c r="M16" s="48" t="s">
        <v>23</v>
      </c>
      <c r="N16" s="63">
        <v>520</v>
      </c>
      <c r="O16" s="48" t="s">
        <v>23</v>
      </c>
      <c r="P16" s="48">
        <v>27</v>
      </c>
      <c r="Q16" s="48" t="s">
        <v>23</v>
      </c>
      <c r="R16" s="48" t="s">
        <v>23</v>
      </c>
      <c r="S16" s="48" t="s">
        <v>23</v>
      </c>
      <c r="T16" s="48" t="s">
        <v>23</v>
      </c>
      <c r="U16" s="48" t="s">
        <v>23</v>
      </c>
      <c r="V16" s="48" t="s">
        <v>23</v>
      </c>
      <c r="W16" s="48">
        <v>160</v>
      </c>
      <c r="X16" s="48">
        <v>140</v>
      </c>
      <c r="Y16" s="48">
        <v>32</v>
      </c>
      <c r="Z16" s="48" t="s">
        <v>23</v>
      </c>
      <c r="AA16" s="48" t="s">
        <v>23</v>
      </c>
      <c r="AB16" s="48" t="s">
        <v>23</v>
      </c>
      <c r="AC16" s="48" t="s">
        <v>23</v>
      </c>
      <c r="AD16" s="48" t="s">
        <v>23</v>
      </c>
      <c r="AE16" s="48" t="s">
        <v>23</v>
      </c>
      <c r="AF16" s="48" t="s">
        <v>23</v>
      </c>
      <c r="AG16" s="48" t="s">
        <v>23</v>
      </c>
      <c r="AH16" s="48" t="s">
        <v>23</v>
      </c>
      <c r="AI16" s="48" t="s">
        <v>23</v>
      </c>
      <c r="AJ16" s="48" t="s">
        <v>23</v>
      </c>
      <c r="AK16" s="48">
        <v>15</v>
      </c>
      <c r="AL16" s="48" t="s">
        <v>23</v>
      </c>
      <c r="AM16" s="48">
        <v>25</v>
      </c>
      <c r="AN16" s="48" t="s">
        <v>23</v>
      </c>
      <c r="AO16" s="48" t="s">
        <v>23</v>
      </c>
      <c r="AP16" s="48" t="s">
        <v>23</v>
      </c>
      <c r="AQ16" s="48" t="s">
        <v>23</v>
      </c>
      <c r="AR16" s="48" t="s">
        <v>23</v>
      </c>
      <c r="AS16" s="48" t="s">
        <v>23</v>
      </c>
    </row>
    <row r="17" spans="1:45" x14ac:dyDescent="0.25">
      <c r="A17" s="15" t="s">
        <v>24</v>
      </c>
      <c r="B17" s="16"/>
      <c r="C17" s="19" t="s">
        <v>25</v>
      </c>
      <c r="D17" s="19" t="s">
        <v>12</v>
      </c>
      <c r="E17" s="20" t="s">
        <v>13</v>
      </c>
      <c r="F17" s="49" t="s">
        <v>23</v>
      </c>
      <c r="G17" s="49" t="s">
        <v>23</v>
      </c>
      <c r="H17" s="49" t="s">
        <v>23</v>
      </c>
      <c r="I17" s="49" t="s">
        <v>23</v>
      </c>
      <c r="J17" s="49">
        <v>2500</v>
      </c>
      <c r="K17" s="49" t="s">
        <v>23</v>
      </c>
      <c r="L17" s="49" t="s">
        <v>23</v>
      </c>
      <c r="M17" s="49" t="s">
        <v>23</v>
      </c>
      <c r="N17" s="49">
        <v>520</v>
      </c>
      <c r="O17" s="49" t="s">
        <v>23</v>
      </c>
      <c r="P17" s="49">
        <v>26</v>
      </c>
      <c r="Q17" s="49" t="s">
        <v>23</v>
      </c>
      <c r="R17" s="49" t="s">
        <v>23</v>
      </c>
      <c r="S17" s="49" t="s">
        <v>23</v>
      </c>
      <c r="T17" s="49" t="s">
        <v>23</v>
      </c>
      <c r="U17" s="49" t="s">
        <v>23</v>
      </c>
      <c r="V17" s="49" t="s">
        <v>23</v>
      </c>
      <c r="W17" s="49">
        <v>160</v>
      </c>
      <c r="X17" s="49">
        <v>140</v>
      </c>
      <c r="Y17" s="49">
        <v>31</v>
      </c>
      <c r="Z17" s="49" t="s">
        <v>23</v>
      </c>
      <c r="AA17" s="49" t="s">
        <v>23</v>
      </c>
      <c r="AB17" s="49" t="s">
        <v>23</v>
      </c>
      <c r="AC17" s="49" t="s">
        <v>23</v>
      </c>
      <c r="AD17" s="49" t="s">
        <v>23</v>
      </c>
      <c r="AE17" s="49" t="s">
        <v>23</v>
      </c>
      <c r="AF17" s="49" t="s">
        <v>23</v>
      </c>
      <c r="AG17" s="49" t="s">
        <v>23</v>
      </c>
      <c r="AH17" s="49" t="s">
        <v>23</v>
      </c>
      <c r="AI17" s="49" t="s">
        <v>23</v>
      </c>
      <c r="AJ17" s="49" t="s">
        <v>23</v>
      </c>
      <c r="AK17" s="49">
        <v>16</v>
      </c>
      <c r="AL17" s="49" t="s">
        <v>23</v>
      </c>
      <c r="AM17" s="49">
        <v>26</v>
      </c>
      <c r="AN17" s="49" t="s">
        <v>23</v>
      </c>
      <c r="AO17" s="49" t="s">
        <v>23</v>
      </c>
      <c r="AP17" s="49" t="s">
        <v>23</v>
      </c>
      <c r="AQ17" s="49" t="s">
        <v>23</v>
      </c>
      <c r="AR17" s="49" t="s">
        <v>23</v>
      </c>
      <c r="AS17" s="49" t="s">
        <v>23</v>
      </c>
    </row>
    <row r="18" spans="1:45" x14ac:dyDescent="0.25">
      <c r="A18" s="15" t="s">
        <v>26</v>
      </c>
      <c r="B18" s="16"/>
      <c r="C18" s="19">
        <v>260</v>
      </c>
      <c r="D18" s="19" t="s">
        <v>12</v>
      </c>
      <c r="E18" s="20" t="s">
        <v>13</v>
      </c>
      <c r="F18" s="49" t="s">
        <v>27</v>
      </c>
      <c r="G18" s="49" t="s">
        <v>27</v>
      </c>
      <c r="H18" s="49" t="s">
        <v>27</v>
      </c>
      <c r="I18" s="49" t="s">
        <v>27</v>
      </c>
      <c r="J18" s="64">
        <v>310</v>
      </c>
      <c r="K18" s="49" t="s">
        <v>27</v>
      </c>
      <c r="L18" s="49" t="s">
        <v>27</v>
      </c>
      <c r="M18" s="49" t="s">
        <v>27</v>
      </c>
      <c r="N18" s="64">
        <v>410</v>
      </c>
      <c r="O18" s="49" t="s">
        <v>27</v>
      </c>
      <c r="P18" s="49">
        <v>39</v>
      </c>
      <c r="Q18" s="49" t="s">
        <v>27</v>
      </c>
      <c r="R18" s="49">
        <v>140</v>
      </c>
      <c r="S18" s="49" t="s">
        <v>27</v>
      </c>
      <c r="T18" s="49" t="s">
        <v>27</v>
      </c>
      <c r="U18" s="49" t="s">
        <v>27</v>
      </c>
      <c r="V18" s="49" t="s">
        <v>27</v>
      </c>
      <c r="W18" s="49">
        <v>45</v>
      </c>
      <c r="X18" s="49" t="s">
        <v>111</v>
      </c>
      <c r="Y18" s="49">
        <v>15</v>
      </c>
      <c r="Z18" s="49" t="s">
        <v>27</v>
      </c>
      <c r="AA18" s="49" t="s">
        <v>27</v>
      </c>
      <c r="AB18" s="49" t="s">
        <v>27</v>
      </c>
      <c r="AC18" s="49" t="s">
        <v>27</v>
      </c>
      <c r="AD18" s="49" t="s">
        <v>27</v>
      </c>
      <c r="AE18" s="49" t="s">
        <v>27</v>
      </c>
      <c r="AF18" s="49" t="s">
        <v>27</v>
      </c>
      <c r="AG18" s="49" t="s">
        <v>27</v>
      </c>
      <c r="AH18" s="49" t="s">
        <v>27</v>
      </c>
      <c r="AI18" s="49">
        <v>93</v>
      </c>
      <c r="AJ18" s="49" t="s">
        <v>27</v>
      </c>
      <c r="AK18" s="49">
        <v>61</v>
      </c>
      <c r="AL18" s="49" t="s">
        <v>27</v>
      </c>
      <c r="AM18" s="49">
        <v>140</v>
      </c>
      <c r="AN18" s="49" t="s">
        <v>27</v>
      </c>
      <c r="AO18" s="49" t="s">
        <v>27</v>
      </c>
      <c r="AP18" s="49" t="s">
        <v>27</v>
      </c>
      <c r="AQ18" s="49" t="s">
        <v>27</v>
      </c>
      <c r="AR18" s="49" t="s">
        <v>27</v>
      </c>
      <c r="AS18" s="49" t="s">
        <v>27</v>
      </c>
    </row>
    <row r="19" spans="1:45" x14ac:dyDescent="0.25">
      <c r="A19" s="15" t="s">
        <v>28</v>
      </c>
      <c r="B19" s="16"/>
      <c r="C19" s="19">
        <v>1700</v>
      </c>
      <c r="D19" s="19" t="s">
        <v>12</v>
      </c>
      <c r="E19" s="20" t="s">
        <v>13</v>
      </c>
      <c r="F19" s="49" t="s">
        <v>29</v>
      </c>
      <c r="G19" s="49" t="s">
        <v>29</v>
      </c>
      <c r="H19" s="49" t="s">
        <v>29</v>
      </c>
      <c r="I19" s="49" t="s">
        <v>29</v>
      </c>
      <c r="J19" s="49">
        <v>220</v>
      </c>
      <c r="K19" s="49" t="s">
        <v>29</v>
      </c>
      <c r="L19" s="49" t="s">
        <v>29</v>
      </c>
      <c r="M19" s="49" t="s">
        <v>29</v>
      </c>
      <c r="N19" s="49">
        <v>57</v>
      </c>
      <c r="O19" s="49" t="s">
        <v>29</v>
      </c>
      <c r="P19" s="49">
        <v>53</v>
      </c>
      <c r="Q19" s="49" t="s">
        <v>29</v>
      </c>
      <c r="R19" s="49">
        <v>340</v>
      </c>
      <c r="S19" s="49" t="s">
        <v>29</v>
      </c>
      <c r="T19" s="49" t="s">
        <v>29</v>
      </c>
      <c r="U19" s="49" t="s">
        <v>29</v>
      </c>
      <c r="V19" s="49" t="s">
        <v>29</v>
      </c>
      <c r="W19" s="49" t="s">
        <v>29</v>
      </c>
      <c r="X19" s="49" t="s">
        <v>29</v>
      </c>
      <c r="Y19" s="49" t="s">
        <v>29</v>
      </c>
      <c r="Z19" s="49" t="s">
        <v>29</v>
      </c>
      <c r="AA19" s="49" t="s">
        <v>29</v>
      </c>
      <c r="AB19" s="49" t="s">
        <v>29</v>
      </c>
      <c r="AC19" s="49" t="s">
        <v>29</v>
      </c>
      <c r="AD19" s="49" t="s">
        <v>29</v>
      </c>
      <c r="AE19" s="49" t="s">
        <v>29</v>
      </c>
      <c r="AF19" s="49" t="s">
        <v>29</v>
      </c>
      <c r="AG19" s="49" t="s">
        <v>29</v>
      </c>
      <c r="AH19" s="49" t="s">
        <v>29</v>
      </c>
      <c r="AI19" s="49">
        <v>98</v>
      </c>
      <c r="AJ19" s="49" t="s">
        <v>29</v>
      </c>
      <c r="AK19" s="49">
        <v>83</v>
      </c>
      <c r="AL19" s="49">
        <v>53</v>
      </c>
      <c r="AM19" s="49" t="s">
        <v>29</v>
      </c>
      <c r="AN19" s="49" t="s">
        <v>29</v>
      </c>
      <c r="AO19" s="49" t="s">
        <v>29</v>
      </c>
      <c r="AP19" s="49" t="s">
        <v>29</v>
      </c>
      <c r="AQ19" s="49">
        <v>70</v>
      </c>
      <c r="AR19" s="49" t="s">
        <v>29</v>
      </c>
      <c r="AS19" s="49" t="s">
        <v>29</v>
      </c>
    </row>
    <row r="20" spans="1:45" x14ac:dyDescent="0.25">
      <c r="A20" s="15" t="s">
        <v>30</v>
      </c>
      <c r="B20" s="16"/>
      <c r="C20" s="22">
        <v>3300</v>
      </c>
      <c r="D20" s="22" t="s">
        <v>12</v>
      </c>
      <c r="E20" s="23" t="s">
        <v>13</v>
      </c>
      <c r="F20" s="50" t="s">
        <v>29</v>
      </c>
      <c r="G20" s="50" t="s">
        <v>29</v>
      </c>
      <c r="H20" s="50" t="s">
        <v>29</v>
      </c>
      <c r="I20" s="50" t="s">
        <v>29</v>
      </c>
      <c r="J20" s="50" t="s">
        <v>29</v>
      </c>
      <c r="K20" s="50" t="s">
        <v>29</v>
      </c>
      <c r="L20" s="50" t="s">
        <v>29</v>
      </c>
      <c r="M20" s="50" t="s">
        <v>29</v>
      </c>
      <c r="N20" s="50" t="s">
        <v>29</v>
      </c>
      <c r="O20" s="50" t="s">
        <v>29</v>
      </c>
      <c r="P20" s="50" t="s">
        <v>29</v>
      </c>
      <c r="Q20" s="50" t="s">
        <v>29</v>
      </c>
      <c r="R20" s="50" t="s">
        <v>29</v>
      </c>
      <c r="S20" s="50" t="s">
        <v>29</v>
      </c>
      <c r="T20" s="50" t="s">
        <v>29</v>
      </c>
      <c r="U20" s="50" t="s">
        <v>29</v>
      </c>
      <c r="V20" s="50" t="s">
        <v>29</v>
      </c>
      <c r="W20" s="50" t="s">
        <v>29</v>
      </c>
      <c r="X20" s="50" t="s">
        <v>29</v>
      </c>
      <c r="Y20" s="50" t="s">
        <v>29</v>
      </c>
      <c r="Z20" s="50" t="s">
        <v>29</v>
      </c>
      <c r="AA20" s="50" t="s">
        <v>29</v>
      </c>
      <c r="AB20" s="50" t="s">
        <v>29</v>
      </c>
      <c r="AC20" s="50" t="s">
        <v>29</v>
      </c>
      <c r="AD20" s="50" t="s">
        <v>29</v>
      </c>
      <c r="AE20" s="50" t="s">
        <v>29</v>
      </c>
      <c r="AF20" s="50" t="s">
        <v>29</v>
      </c>
      <c r="AG20" s="50" t="s">
        <v>29</v>
      </c>
      <c r="AH20" s="50" t="s">
        <v>29</v>
      </c>
      <c r="AI20" s="50" t="s">
        <v>29</v>
      </c>
      <c r="AJ20" s="50" t="s">
        <v>29</v>
      </c>
      <c r="AK20" s="50" t="s">
        <v>29</v>
      </c>
      <c r="AL20" s="50" t="s">
        <v>29</v>
      </c>
      <c r="AM20" s="50" t="s">
        <v>29</v>
      </c>
      <c r="AN20" s="50" t="s">
        <v>29</v>
      </c>
      <c r="AO20" s="50" t="s">
        <v>29</v>
      </c>
      <c r="AP20" s="50" t="s">
        <v>29</v>
      </c>
      <c r="AQ20" s="50" t="s">
        <v>29</v>
      </c>
      <c r="AR20" s="50" t="s">
        <v>29</v>
      </c>
      <c r="AS20" s="50" t="s">
        <v>29</v>
      </c>
    </row>
    <row r="21" spans="1:45" x14ac:dyDescent="0.25">
      <c r="A21" s="11" t="s">
        <v>31</v>
      </c>
      <c r="B21" s="12"/>
      <c r="C21" s="13"/>
      <c r="D21" s="13"/>
      <c r="E21" s="13"/>
      <c r="F21" s="46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</row>
    <row r="22" spans="1:45" ht="15.75" thickBot="1" x14ac:dyDescent="0.3">
      <c r="A22" s="24" t="s">
        <v>32</v>
      </c>
      <c r="B22" s="25"/>
      <c r="C22" s="26" t="s">
        <v>12</v>
      </c>
      <c r="D22" s="26">
        <v>260</v>
      </c>
      <c r="E22" s="27" t="s">
        <v>13</v>
      </c>
      <c r="F22" s="51" t="s">
        <v>73</v>
      </c>
      <c r="G22" s="51">
        <v>5.3</v>
      </c>
      <c r="H22" s="51" t="s">
        <v>73</v>
      </c>
      <c r="I22" s="51">
        <v>4.4000000000000004</v>
      </c>
      <c r="J22" s="51" t="s">
        <v>73</v>
      </c>
      <c r="K22" s="51" t="s">
        <v>73</v>
      </c>
      <c r="L22" s="51" t="s">
        <v>73</v>
      </c>
      <c r="M22" s="51" t="s">
        <v>73</v>
      </c>
      <c r="N22" s="51" t="s">
        <v>73</v>
      </c>
      <c r="O22" s="51" t="s">
        <v>73</v>
      </c>
      <c r="P22" s="51" t="s">
        <v>73</v>
      </c>
      <c r="Q22" s="51" t="s">
        <v>73</v>
      </c>
      <c r="R22" s="51" t="s">
        <v>73</v>
      </c>
      <c r="S22" s="51" t="s">
        <v>73</v>
      </c>
      <c r="T22" s="51" t="s">
        <v>73</v>
      </c>
      <c r="U22" s="51" t="s">
        <v>73</v>
      </c>
      <c r="V22" s="51">
        <v>5.0999999999999996</v>
      </c>
      <c r="W22" s="51" t="s">
        <v>73</v>
      </c>
      <c r="X22" s="51" t="s">
        <v>73</v>
      </c>
      <c r="Y22" s="51">
        <v>5.3</v>
      </c>
      <c r="Z22" s="51" t="s">
        <v>73</v>
      </c>
      <c r="AA22" s="51" t="s">
        <v>73</v>
      </c>
      <c r="AB22" s="51" t="s">
        <v>73</v>
      </c>
      <c r="AC22" s="51" t="s">
        <v>73</v>
      </c>
      <c r="AD22" s="51" t="s">
        <v>73</v>
      </c>
      <c r="AE22" s="51" t="s">
        <v>73</v>
      </c>
      <c r="AF22" s="51">
        <v>4.0999999999999996</v>
      </c>
      <c r="AG22" s="51" t="s">
        <v>73</v>
      </c>
      <c r="AH22" s="51" t="s">
        <v>73</v>
      </c>
      <c r="AI22" s="51">
        <v>7.9</v>
      </c>
      <c r="AJ22" s="51">
        <v>2.5</v>
      </c>
      <c r="AK22" s="51">
        <v>6</v>
      </c>
      <c r="AL22" s="51" t="s">
        <v>73</v>
      </c>
      <c r="AM22" s="51">
        <v>3.4</v>
      </c>
      <c r="AN22" s="51">
        <v>4.5999999999999996</v>
      </c>
      <c r="AO22" s="51" t="s">
        <v>73</v>
      </c>
      <c r="AP22" s="51" t="s">
        <v>73</v>
      </c>
      <c r="AQ22" s="51" t="s">
        <v>73</v>
      </c>
      <c r="AR22" s="51">
        <v>4.5999999999999996</v>
      </c>
      <c r="AS22" s="51" t="s">
        <v>73</v>
      </c>
    </row>
    <row r="23" spans="1:45" ht="15.75" thickTop="1" x14ac:dyDescent="0.25"/>
    <row r="24" spans="1:45" x14ac:dyDescent="0.25">
      <c r="A24" s="28" t="s">
        <v>33</v>
      </c>
      <c r="C24" s="29"/>
      <c r="D24" s="29"/>
      <c r="E24" s="29"/>
      <c r="F24" s="29"/>
      <c r="G24" s="29"/>
      <c r="H24" s="14"/>
      <c r="I24" s="14"/>
    </row>
    <row r="25" spans="1:45" x14ac:dyDescent="0.25">
      <c r="A25" s="30" t="s">
        <v>34</v>
      </c>
      <c r="C25" s="31"/>
      <c r="D25" s="31"/>
      <c r="E25" s="31"/>
      <c r="F25" s="29"/>
      <c r="G25" s="29"/>
      <c r="H25" s="29"/>
      <c r="I25" s="29"/>
    </row>
    <row r="26" spans="1:45" x14ac:dyDescent="0.25">
      <c r="A26" s="30" t="s">
        <v>35</v>
      </c>
      <c r="C26" s="31"/>
      <c r="D26" s="31"/>
      <c r="E26" s="31"/>
      <c r="F26" s="29"/>
      <c r="G26" s="29"/>
      <c r="H26" s="29"/>
      <c r="I26" s="29"/>
    </row>
    <row r="27" spans="1:45" x14ac:dyDescent="0.25">
      <c r="A27" s="32" t="s">
        <v>36</v>
      </c>
      <c r="B27" s="65"/>
      <c r="C27" s="31"/>
      <c r="D27" s="31"/>
      <c r="E27" s="31"/>
      <c r="F27" s="29"/>
      <c r="G27" s="29"/>
      <c r="H27" s="29"/>
      <c r="I27" s="29"/>
    </row>
    <row r="28" spans="1:45" x14ac:dyDescent="0.25">
      <c r="A28" s="31" t="s">
        <v>37</v>
      </c>
      <c r="C28" s="33"/>
      <c r="D28" s="33"/>
      <c r="E28" s="33"/>
      <c r="F28" s="33"/>
      <c r="G28" s="33"/>
      <c r="H28" s="31"/>
      <c r="I28" s="31"/>
    </row>
    <row r="29" spans="1:45" x14ac:dyDescent="0.25">
      <c r="A29" s="34" t="s">
        <v>97</v>
      </c>
      <c r="C29" s="4"/>
      <c r="D29" s="4"/>
      <c r="E29" s="4"/>
      <c r="F29" s="29"/>
      <c r="G29" s="31"/>
      <c r="H29" s="31"/>
      <c r="I29" s="31"/>
    </row>
    <row r="30" spans="1:45" x14ac:dyDescent="0.25">
      <c r="A30" s="35" t="s">
        <v>98</v>
      </c>
      <c r="C30" s="36"/>
      <c r="D30" s="36"/>
      <c r="E30" s="36"/>
      <c r="F30" s="36"/>
      <c r="G30" s="36"/>
      <c r="H30" s="31"/>
      <c r="I30" s="31"/>
    </row>
    <row r="31" spans="1:45" x14ac:dyDescent="0.25">
      <c r="A31" s="68" t="str">
        <f>'[1]Result (4)'!$A$28</f>
        <v>(1) Qualifying ion outside of acceptance criteria. Results are tentatively identified and potentially biased high.</v>
      </c>
      <c r="B31" s="31"/>
      <c r="C31" s="4"/>
      <c r="D31" s="4"/>
      <c r="E31" s="4"/>
      <c r="F31" s="4"/>
      <c r="G31" s="4"/>
      <c r="H31" s="4"/>
      <c r="I31" s="4"/>
    </row>
    <row r="32" spans="1:45" x14ac:dyDescent="0.25">
      <c r="B32" s="61"/>
      <c r="C32" s="61"/>
      <c r="D32" s="61"/>
      <c r="E32" s="61"/>
      <c r="F32" s="61"/>
    </row>
  </sheetData>
  <mergeCells count="8">
    <mergeCell ref="AF3:AR3"/>
    <mergeCell ref="AA3:AE3"/>
    <mergeCell ref="C5:C7"/>
    <mergeCell ref="D5:D7"/>
    <mergeCell ref="A4:A9"/>
    <mergeCell ref="F3:J3"/>
    <mergeCell ref="S3:Z3"/>
    <mergeCell ref="K3:R3"/>
  </mergeCells>
  <printOptions horizontalCentered="1" verticalCentered="1"/>
  <pageMargins left="0.45" right="0.45" top="0.75" bottom="0.75" header="0.3" footer="0.3"/>
  <pageSetup paperSize="3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workbookViewId="0">
      <selection activeCell="P30" sqref="P30"/>
    </sheetView>
  </sheetViews>
  <sheetFormatPr defaultRowHeight="15" x14ac:dyDescent="0.25"/>
  <cols>
    <col min="2" max="2" width="21.85546875" bestFit="1" customWidth="1"/>
    <col min="3" max="3" width="20.5703125" customWidth="1"/>
    <col min="4" max="4" width="18.85546875" customWidth="1"/>
    <col min="6" max="7" width="11.85546875" customWidth="1"/>
    <col min="9" max="9" width="10.7109375" customWidth="1"/>
    <col min="10" max="10" width="11.42578125" customWidth="1"/>
    <col min="12" max="12" width="11.5703125" customWidth="1"/>
    <col min="13" max="13" width="11.7109375" customWidth="1"/>
  </cols>
  <sheetData>
    <row r="1" spans="1:14" x14ac:dyDescent="0.25">
      <c r="A1" s="1" t="s">
        <v>120</v>
      </c>
      <c r="B1" s="2"/>
      <c r="C1" s="3"/>
      <c r="D1" s="3"/>
      <c r="E1" s="3"/>
    </row>
    <row r="2" spans="1:14" x14ac:dyDescent="0.25">
      <c r="A2" s="2" t="s">
        <v>1</v>
      </c>
      <c r="B2" s="2"/>
      <c r="C2" s="3"/>
      <c r="D2" s="3"/>
      <c r="E2" s="3"/>
    </row>
    <row r="3" spans="1:14" ht="15.75" thickBot="1" x14ac:dyDescent="0.3">
      <c r="A3" s="4"/>
      <c r="B3" s="4"/>
      <c r="C3" s="4"/>
      <c r="D3" s="4"/>
      <c r="E3" s="4"/>
      <c r="F3" s="88"/>
      <c r="G3" s="88"/>
      <c r="H3" s="88"/>
      <c r="I3" s="88"/>
      <c r="J3" s="88"/>
      <c r="K3" s="88"/>
      <c r="N3" s="88"/>
    </row>
    <row r="4" spans="1:14" ht="37.5" thickTop="1" x14ac:dyDescent="0.25">
      <c r="A4" s="113" t="s">
        <v>2</v>
      </c>
      <c r="B4" s="5" t="s">
        <v>3</v>
      </c>
      <c r="C4" s="6" t="s">
        <v>4</v>
      </c>
      <c r="D4" s="6" t="s">
        <v>5</v>
      </c>
      <c r="E4" s="7"/>
      <c r="F4" s="89" t="s">
        <v>39</v>
      </c>
      <c r="G4" s="89" t="s">
        <v>102</v>
      </c>
      <c r="H4" s="89" t="s">
        <v>106</v>
      </c>
      <c r="I4" s="89" t="s">
        <v>51</v>
      </c>
      <c r="J4" s="89" t="s">
        <v>110</v>
      </c>
      <c r="K4" s="90" t="s">
        <v>106</v>
      </c>
      <c r="L4" s="89" t="s">
        <v>68</v>
      </c>
      <c r="M4" s="89" t="s">
        <v>119</v>
      </c>
      <c r="N4" s="91" t="s">
        <v>106</v>
      </c>
    </row>
    <row r="5" spans="1:14" x14ac:dyDescent="0.25">
      <c r="A5" s="114"/>
      <c r="B5" s="8" t="s">
        <v>6</v>
      </c>
      <c r="C5" s="112" t="s">
        <v>99</v>
      </c>
      <c r="D5" s="112" t="s">
        <v>100</v>
      </c>
      <c r="E5" s="9" t="s">
        <v>7</v>
      </c>
      <c r="F5" s="45">
        <v>42230</v>
      </c>
      <c r="G5" s="45">
        <v>42230</v>
      </c>
      <c r="H5" s="45" t="s">
        <v>107</v>
      </c>
      <c r="I5" s="45">
        <v>42232</v>
      </c>
      <c r="J5" s="45">
        <v>42232</v>
      </c>
      <c r="K5" s="74" t="s">
        <v>107</v>
      </c>
      <c r="L5" s="45">
        <v>42234</v>
      </c>
      <c r="M5" s="45">
        <v>42234</v>
      </c>
      <c r="N5" s="92" t="s">
        <v>107</v>
      </c>
    </row>
    <row r="6" spans="1:14" x14ac:dyDescent="0.25">
      <c r="A6" s="114"/>
      <c r="B6" s="8" t="s">
        <v>8</v>
      </c>
      <c r="C6" s="112"/>
      <c r="D6" s="112"/>
      <c r="E6" s="62"/>
      <c r="F6" s="53" t="s">
        <v>87</v>
      </c>
      <c r="G6" s="53" t="s">
        <v>87</v>
      </c>
      <c r="H6" s="53"/>
      <c r="I6" s="56" t="s">
        <v>89</v>
      </c>
      <c r="J6" s="55" t="s">
        <v>89</v>
      </c>
      <c r="K6" s="72"/>
      <c r="L6" s="53" t="s">
        <v>91</v>
      </c>
      <c r="M6" s="53" t="s">
        <v>91</v>
      </c>
      <c r="N6" s="93"/>
    </row>
    <row r="7" spans="1:14" x14ac:dyDescent="0.25">
      <c r="A7" s="114"/>
      <c r="B7" s="8" t="s">
        <v>9</v>
      </c>
      <c r="C7" s="112"/>
      <c r="D7" s="112"/>
      <c r="E7" s="62"/>
      <c r="F7" s="57">
        <v>42251</v>
      </c>
      <c r="G7" s="57">
        <v>42251</v>
      </c>
      <c r="H7" s="57"/>
      <c r="I7" s="60">
        <v>42266</v>
      </c>
      <c r="J7" s="59">
        <v>42266</v>
      </c>
      <c r="K7" s="73"/>
      <c r="L7" s="57">
        <v>42251</v>
      </c>
      <c r="M7" s="57">
        <v>42251</v>
      </c>
      <c r="N7" s="94"/>
    </row>
    <row r="8" spans="1:14" x14ac:dyDescent="0.25">
      <c r="A8" s="114"/>
      <c r="B8" s="43" t="s">
        <v>82</v>
      </c>
      <c r="C8" s="62"/>
      <c r="D8" s="42"/>
      <c r="E8" s="42"/>
      <c r="F8" s="66">
        <v>7666794.6069999998</v>
      </c>
      <c r="G8" s="66">
        <v>7666794.6069999998</v>
      </c>
      <c r="H8" s="66"/>
      <c r="I8" s="66">
        <v>7666774.4819999998</v>
      </c>
      <c r="J8" s="66">
        <v>7666774.4819999998</v>
      </c>
      <c r="K8" s="66"/>
      <c r="L8" s="66">
        <v>7666752.2110000001</v>
      </c>
      <c r="M8" s="66">
        <v>7666752.2110000001</v>
      </c>
      <c r="N8" s="95"/>
    </row>
    <row r="9" spans="1:14" x14ac:dyDescent="0.25">
      <c r="A9" s="115"/>
      <c r="B9" s="40" t="s">
        <v>83</v>
      </c>
      <c r="C9" s="38"/>
      <c r="D9" s="41"/>
      <c r="E9" s="41"/>
      <c r="F9" s="67">
        <v>493560.1151</v>
      </c>
      <c r="G9" s="67">
        <v>493560.1151</v>
      </c>
      <c r="H9" s="67"/>
      <c r="I9" s="67">
        <v>493580.75400000002</v>
      </c>
      <c r="J9" s="67">
        <v>493580.75400000002</v>
      </c>
      <c r="K9" s="67"/>
      <c r="L9" s="67">
        <v>493569.15549999999</v>
      </c>
      <c r="M9" s="67">
        <v>493569.15549999999</v>
      </c>
      <c r="N9" s="96"/>
    </row>
    <row r="10" spans="1:14" x14ac:dyDescent="0.25">
      <c r="A10" s="11" t="s">
        <v>10</v>
      </c>
      <c r="B10" s="12"/>
      <c r="C10" s="13"/>
      <c r="D10" s="13"/>
      <c r="E10" s="13"/>
      <c r="F10" s="47"/>
      <c r="G10" s="47"/>
      <c r="H10" s="47"/>
      <c r="I10" s="47"/>
      <c r="J10" s="47"/>
      <c r="K10" s="47"/>
      <c r="L10" s="47"/>
      <c r="M10" s="47"/>
      <c r="N10" s="97"/>
    </row>
    <row r="11" spans="1:14" x14ac:dyDescent="0.25">
      <c r="A11" s="15" t="s">
        <v>11</v>
      </c>
      <c r="B11" s="16"/>
      <c r="C11" s="17" t="s">
        <v>12</v>
      </c>
      <c r="D11" s="17" t="s">
        <v>93</v>
      </c>
      <c r="E11" s="18" t="s">
        <v>13</v>
      </c>
      <c r="F11" s="48" t="s">
        <v>72</v>
      </c>
      <c r="G11" s="48" t="s">
        <v>72</v>
      </c>
      <c r="H11" s="48" t="s">
        <v>108</v>
      </c>
      <c r="I11" s="48">
        <v>0.11</v>
      </c>
      <c r="J11" s="78">
        <v>7.9000000000000001E-2</v>
      </c>
      <c r="K11" s="79">
        <f>(2*(I11-J11)/(I11+J11))*100</f>
        <v>32.804232804232804</v>
      </c>
      <c r="L11" s="48">
        <v>2.1000000000000001E-2</v>
      </c>
      <c r="M11" s="48">
        <v>6.8000000000000005E-2</v>
      </c>
      <c r="N11" s="105">
        <f>-(2*(L11-M11)/(L11+M11))*100</f>
        <v>105.61797752808988</v>
      </c>
    </row>
    <row r="12" spans="1:14" x14ac:dyDescent="0.25">
      <c r="A12" s="15" t="s">
        <v>16</v>
      </c>
      <c r="B12" s="16"/>
      <c r="C12" s="19" t="s">
        <v>12</v>
      </c>
      <c r="D12" s="19" t="s">
        <v>94</v>
      </c>
      <c r="E12" s="20" t="s">
        <v>13</v>
      </c>
      <c r="F12" s="49" t="s">
        <v>75</v>
      </c>
      <c r="G12" s="49" t="s">
        <v>75</v>
      </c>
      <c r="H12" s="49" t="s">
        <v>108</v>
      </c>
      <c r="I12" s="49">
        <v>0.77</v>
      </c>
      <c r="J12" s="49" t="s">
        <v>113</v>
      </c>
      <c r="K12" s="80">
        <f t="shared" ref="K12:K14" si="0">(2*(I12-J12)/(I12+J12))*100</f>
        <v>38.759689922480618</v>
      </c>
      <c r="L12" s="49" t="s">
        <v>15</v>
      </c>
      <c r="M12" s="49" t="s">
        <v>15</v>
      </c>
      <c r="N12" s="81" t="s">
        <v>108</v>
      </c>
    </row>
    <row r="13" spans="1:14" x14ac:dyDescent="0.25">
      <c r="A13" s="15" t="s">
        <v>17</v>
      </c>
      <c r="B13" s="16"/>
      <c r="C13" s="19" t="s">
        <v>12</v>
      </c>
      <c r="D13" s="19" t="s">
        <v>95</v>
      </c>
      <c r="E13" s="20" t="s">
        <v>13</v>
      </c>
      <c r="F13" s="49" t="s">
        <v>77</v>
      </c>
      <c r="G13" s="49" t="s">
        <v>77</v>
      </c>
      <c r="H13" s="49" t="s">
        <v>108</v>
      </c>
      <c r="I13" s="49">
        <v>0.41</v>
      </c>
      <c r="J13" s="49" t="s">
        <v>114</v>
      </c>
      <c r="K13" s="80">
        <f t="shared" si="0"/>
        <v>27.777777777777775</v>
      </c>
      <c r="L13" s="49">
        <v>0.21</v>
      </c>
      <c r="M13" s="49">
        <v>0.17</v>
      </c>
      <c r="N13" s="81">
        <f t="shared" ref="N13:N14" si="1">(2*(L13-M13)/(L13+M13))*100</f>
        <v>21.052631578947359</v>
      </c>
    </row>
    <row r="14" spans="1:14" x14ac:dyDescent="0.25">
      <c r="A14" s="15" t="s">
        <v>19</v>
      </c>
      <c r="B14" s="16"/>
      <c r="C14" s="19" t="s">
        <v>12</v>
      </c>
      <c r="D14" s="19" t="s">
        <v>96</v>
      </c>
      <c r="E14" s="21" t="s">
        <v>13</v>
      </c>
      <c r="F14" s="50" t="s">
        <v>78</v>
      </c>
      <c r="G14" s="50" t="s">
        <v>78</v>
      </c>
      <c r="H14" s="50" t="s">
        <v>108</v>
      </c>
      <c r="I14" s="50">
        <v>3.7</v>
      </c>
      <c r="J14" s="50" t="s">
        <v>115</v>
      </c>
      <c r="K14" s="82">
        <f t="shared" si="0"/>
        <v>27.692307692307704</v>
      </c>
      <c r="L14" s="50">
        <v>0.19</v>
      </c>
      <c r="M14" s="50">
        <v>0.13</v>
      </c>
      <c r="N14" s="83">
        <f t="shared" si="1"/>
        <v>37.5</v>
      </c>
    </row>
    <row r="15" spans="1:14" x14ac:dyDescent="0.25">
      <c r="A15" s="11" t="s">
        <v>21</v>
      </c>
      <c r="B15" s="12"/>
      <c r="C15" s="13"/>
      <c r="D15" s="13"/>
      <c r="E15" s="13"/>
      <c r="F15" s="47"/>
      <c r="G15" s="47"/>
      <c r="H15" s="47"/>
      <c r="I15" s="47"/>
      <c r="J15" s="47"/>
      <c r="K15" s="71"/>
      <c r="L15" s="47"/>
      <c r="M15" s="47"/>
      <c r="N15" s="98"/>
    </row>
    <row r="16" spans="1:14" x14ac:dyDescent="0.25">
      <c r="A16" s="15" t="s">
        <v>22</v>
      </c>
      <c r="B16" s="16"/>
      <c r="C16" s="17">
        <v>320</v>
      </c>
      <c r="D16" s="17" t="s">
        <v>12</v>
      </c>
      <c r="E16" s="18" t="s">
        <v>13</v>
      </c>
      <c r="F16" s="48" t="s">
        <v>23</v>
      </c>
      <c r="G16" s="48" t="s">
        <v>23</v>
      </c>
      <c r="H16" s="48" t="s">
        <v>108</v>
      </c>
      <c r="I16" s="48">
        <v>160</v>
      </c>
      <c r="J16" s="48">
        <v>140</v>
      </c>
      <c r="K16" s="75">
        <f>(2*(I16-J16)/(I16+J16))*100</f>
        <v>13.333333333333334</v>
      </c>
      <c r="L16" s="48" t="s">
        <v>23</v>
      </c>
      <c r="M16" s="48" t="s">
        <v>23</v>
      </c>
      <c r="N16" s="84" t="s">
        <v>108</v>
      </c>
    </row>
    <row r="17" spans="1:14" x14ac:dyDescent="0.25">
      <c r="A17" s="15" t="s">
        <v>24</v>
      </c>
      <c r="B17" s="16"/>
      <c r="C17" s="19" t="s">
        <v>25</v>
      </c>
      <c r="D17" s="19" t="s">
        <v>12</v>
      </c>
      <c r="E17" s="20" t="s">
        <v>13</v>
      </c>
      <c r="F17" s="49" t="s">
        <v>23</v>
      </c>
      <c r="G17" s="49" t="s">
        <v>23</v>
      </c>
      <c r="H17" s="49" t="s">
        <v>108</v>
      </c>
      <c r="I17" s="49">
        <v>160</v>
      </c>
      <c r="J17" s="49">
        <v>140</v>
      </c>
      <c r="K17" s="85">
        <f t="shared" ref="K17:K18" si="2">(2*(I17-J17)/(I17+J17))*100</f>
        <v>13.333333333333334</v>
      </c>
      <c r="L17" s="49" t="s">
        <v>23</v>
      </c>
      <c r="M17" s="49" t="s">
        <v>23</v>
      </c>
      <c r="N17" s="86" t="s">
        <v>108</v>
      </c>
    </row>
    <row r="18" spans="1:14" x14ac:dyDescent="0.25">
      <c r="A18" s="15" t="s">
        <v>26</v>
      </c>
      <c r="B18" s="16"/>
      <c r="C18" s="19">
        <v>260</v>
      </c>
      <c r="D18" s="19" t="s">
        <v>12</v>
      </c>
      <c r="E18" s="20" t="s">
        <v>13</v>
      </c>
      <c r="F18" s="49" t="s">
        <v>27</v>
      </c>
      <c r="G18" s="49" t="s">
        <v>27</v>
      </c>
      <c r="H18" s="49" t="s">
        <v>108</v>
      </c>
      <c r="I18" s="49">
        <v>45</v>
      </c>
      <c r="J18" s="49" t="s">
        <v>111</v>
      </c>
      <c r="K18" s="85">
        <f t="shared" si="2"/>
        <v>30.76923076923077</v>
      </c>
      <c r="L18" s="49" t="s">
        <v>27</v>
      </c>
      <c r="M18" s="49" t="s">
        <v>27</v>
      </c>
      <c r="N18" s="86" t="s">
        <v>108</v>
      </c>
    </row>
    <row r="19" spans="1:14" x14ac:dyDescent="0.25">
      <c r="A19" s="15" t="s">
        <v>28</v>
      </c>
      <c r="B19" s="16"/>
      <c r="C19" s="19">
        <v>1700</v>
      </c>
      <c r="D19" s="19" t="s">
        <v>12</v>
      </c>
      <c r="E19" s="20" t="s">
        <v>13</v>
      </c>
      <c r="F19" s="49" t="s">
        <v>29</v>
      </c>
      <c r="G19" s="49" t="s">
        <v>29</v>
      </c>
      <c r="H19" s="49" t="s">
        <v>108</v>
      </c>
      <c r="I19" s="49" t="s">
        <v>29</v>
      </c>
      <c r="J19" s="49" t="s">
        <v>29</v>
      </c>
      <c r="K19" s="76" t="s">
        <v>108</v>
      </c>
      <c r="L19" s="49" t="s">
        <v>29</v>
      </c>
      <c r="M19" s="49" t="s">
        <v>29</v>
      </c>
      <c r="N19" s="87" t="s">
        <v>108</v>
      </c>
    </row>
    <row r="20" spans="1:14" ht="15.75" thickBot="1" x14ac:dyDescent="0.3">
      <c r="A20" s="24" t="s">
        <v>30</v>
      </c>
      <c r="B20" s="25"/>
      <c r="C20" s="99">
        <v>3300</v>
      </c>
      <c r="D20" s="99" t="s">
        <v>12</v>
      </c>
      <c r="E20" s="100" t="s">
        <v>13</v>
      </c>
      <c r="F20" s="101" t="s">
        <v>29</v>
      </c>
      <c r="G20" s="101" t="s">
        <v>29</v>
      </c>
      <c r="H20" s="101" t="s">
        <v>108</v>
      </c>
      <c r="I20" s="101" t="s">
        <v>29</v>
      </c>
      <c r="J20" s="101" t="s">
        <v>29</v>
      </c>
      <c r="K20" s="102" t="s">
        <v>108</v>
      </c>
      <c r="L20" s="101" t="s">
        <v>29</v>
      </c>
      <c r="M20" s="101" t="s">
        <v>29</v>
      </c>
      <c r="N20" s="103" t="s">
        <v>108</v>
      </c>
    </row>
    <row r="21" spans="1:14" ht="15.75" thickTop="1" x14ac:dyDescent="0.25"/>
    <row r="22" spans="1:14" x14ac:dyDescent="0.25">
      <c r="A22" s="69" t="s">
        <v>109</v>
      </c>
    </row>
    <row r="23" spans="1:14" x14ac:dyDescent="0.25">
      <c r="A23" s="70" t="s">
        <v>116</v>
      </c>
    </row>
    <row r="24" spans="1:14" x14ac:dyDescent="0.25">
      <c r="A24" s="104" t="s">
        <v>117</v>
      </c>
      <c r="B24" s="65"/>
      <c r="C24" s="65"/>
      <c r="D24" s="65"/>
      <c r="E24" s="65"/>
      <c r="F24" s="65"/>
      <c r="G24" s="65"/>
    </row>
    <row r="25" spans="1:14" x14ac:dyDescent="0.25">
      <c r="A25" s="77" t="s">
        <v>118</v>
      </c>
    </row>
  </sheetData>
  <mergeCells count="3">
    <mergeCell ref="A4:A9"/>
    <mergeCell ref="C5:C7"/>
    <mergeCell ref="D5:D7"/>
  </mergeCells>
  <printOptions horizontalCentered="1" verticalCentered="1"/>
  <pageMargins left="0.45" right="0.45" top="0.75" bottom="0.75" header="0.3" footer="0.3"/>
  <pageSetup paperSize="3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Results</vt:lpstr>
      <vt:lpstr>RPDs</vt:lpstr>
      <vt:lpstr>Results!Print_Titles</vt:lpstr>
    </vt:vector>
  </TitlesOfParts>
  <Company>Dillon Consulting Limited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 Administrator</dc:creator>
  <cp:lastModifiedBy>Fisher, Heather</cp:lastModifiedBy>
  <cp:lastPrinted>2015-11-30T21:33:25Z</cp:lastPrinted>
  <dcterms:created xsi:type="dcterms:W3CDTF">2015-08-11T21:31:52Z</dcterms:created>
  <dcterms:modified xsi:type="dcterms:W3CDTF">2016-01-07T22:48:56Z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