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codeName="ThisWorkbook"/>
  <mc:AlternateContent xmlns:mc="http://schemas.openxmlformats.org/markup-compatibility/2006">
    <mc:Choice Requires="x15">
      <x15ac:absPath xmlns:x15ac="http://schemas.microsoft.com/office/spreadsheetml/2010/11/ac" url="Z:\Projects\2016\102089-00X TC Cambridge Bay Airport\Tables\"/>
    </mc:Choice>
  </mc:AlternateContent>
  <bookViews>
    <workbookView xWindow="0" yWindow="0" windowWidth="28800" windowHeight="12345" firstSheet="3" activeTab="6"/>
  </bookViews>
  <sheets>
    <sheet name="Monitoring Table" sheetId="23" r:id="rId1"/>
    <sheet name="Apron_GW_PHCs" sheetId="20" r:id="rId2"/>
    <sheet name="Apron_GW_PAH" sheetId="18" r:id="rId3"/>
    <sheet name="Apron_GW_Inorganics " sheetId="21" r:id="rId4"/>
    <sheet name="Apron_GW_Misc" sheetId="19" r:id="rId5"/>
    <sheet name="Apron_Sump_water" sheetId="16" r:id="rId6"/>
    <sheet name="Apron_PFOS_water" sheetId="13" r:id="rId7"/>
    <sheet name="Apron_Soil" sheetId="17" r:id="rId8"/>
    <sheet name="Apron_PFOS_Soil" sheetId="14" r:id="rId9"/>
    <sheet name="PFOS soil QAQC" sheetId="22" r:id="rId10"/>
  </sheets>
  <definedNames>
    <definedName name="_xlnm.Print_Area" localSheetId="8">Apron_PFOS_Soil!$C:$N</definedName>
    <definedName name="_xlnm.Print_Area" localSheetId="6">Apron_PFOS_water!$C$1:$I$43</definedName>
    <definedName name="_xlnm.Print_Titles" localSheetId="3">'Apron_GW_Inorganics '!$C:$F</definedName>
    <definedName name="_xlnm.Print_Titles" localSheetId="4">Apron_GW_Misc!$A:$D</definedName>
    <definedName name="_xlnm.Print_Titles" localSheetId="2">Apron_GW_PAH!$C:$F</definedName>
    <definedName name="_xlnm.Print_Titles" localSheetId="1">Apron_GW_PHCs!$C:$F</definedName>
    <definedName name="_xlnm.Print_Titles" localSheetId="7">Apron_Soil!$C:$J</definedName>
    <definedName name="_xlnm.Print_Titles" localSheetId="5">Apron_Sump_water!$4:$8</definedName>
    <definedName name="_xlnm.Print_Titles" localSheetId="0">'Monitoring Table'!$B:$C</definedName>
  </definedNames>
  <calcPr calcId="171027"/>
</workbook>
</file>

<file path=xl/calcChain.xml><?xml version="1.0" encoding="utf-8"?>
<calcChain xmlns="http://schemas.openxmlformats.org/spreadsheetml/2006/main">
  <c r="V32" i="19" l="1"/>
  <c r="V28" i="19"/>
  <c r="V29" i="19"/>
  <c r="V27" i="19"/>
  <c r="V25" i="19"/>
  <c r="V24" i="19"/>
  <c r="V21" i="19"/>
  <c r="V20" i="19"/>
  <c r="V16" i="19"/>
  <c r="V15" i="19"/>
  <c r="V11" i="19"/>
  <c r="V12" i="19"/>
  <c r="V13" i="19"/>
  <c r="V10" i="19"/>
  <c r="X14" i="21"/>
  <c r="X44" i="21"/>
  <c r="X40" i="21"/>
  <c r="X39" i="21"/>
  <c r="X38" i="21"/>
  <c r="X37" i="21"/>
  <c r="X35" i="21"/>
  <c r="X33" i="21"/>
  <c r="X32" i="21"/>
  <c r="X30" i="21"/>
  <c r="X29" i="21"/>
  <c r="X28" i="21"/>
  <c r="X27" i="21"/>
  <c r="X26" i="21"/>
  <c r="X23" i="21"/>
  <c r="X22" i="21"/>
  <c r="X21" i="21"/>
  <c r="X19" i="21"/>
  <c r="X18" i="21"/>
  <c r="X17" i="21"/>
  <c r="I20" i="23"/>
  <c r="I18" i="23"/>
  <c r="I13" i="23"/>
  <c r="I9" i="23"/>
  <c r="I5" i="23"/>
  <c r="M12" i="14" l="1"/>
  <c r="W14" i="17"/>
  <c r="W13" i="17"/>
  <c r="W12" i="17"/>
  <c r="W10" i="17"/>
  <c r="P31" i="17"/>
  <c r="P30" i="17"/>
  <c r="P27" i="17"/>
  <c r="P10" i="17"/>
</calcChain>
</file>

<file path=xl/sharedStrings.xml><?xml version="1.0" encoding="utf-8"?>
<sst xmlns="http://schemas.openxmlformats.org/spreadsheetml/2006/main" count="3766" uniqueCount="808">
  <si>
    <t>Units</t>
  </si>
  <si>
    <t>RPD</t>
  </si>
  <si>
    <t>Sample Date</t>
  </si>
  <si>
    <t>Sample ID</t>
  </si>
  <si>
    <t>Sampling Company</t>
  </si>
  <si>
    <t>Laboratory</t>
  </si>
  <si>
    <t>Maxxam</t>
  </si>
  <si>
    <t>1004</t>
  </si>
  <si>
    <t>BTEX and Petroleum Hydrocarbons</t>
  </si>
  <si>
    <t>Benzene</t>
  </si>
  <si>
    <t>PHC_F1</t>
  </si>
  <si>
    <t>µg/g</t>
  </si>
  <si>
    <t>0.0068</t>
  </si>
  <si>
    <t>n/v</t>
  </si>
  <si>
    <t>&lt;0.020</t>
  </si>
  <si>
    <t>n/a</t>
  </si>
  <si>
    <t>Toluene</t>
  </si>
  <si>
    <t>Ethylbenzene</t>
  </si>
  <si>
    <t>0.018</t>
  </si>
  <si>
    <t>o-Xylene</t>
  </si>
  <si>
    <t>2.4</t>
  </si>
  <si>
    <t>&lt;10</t>
  </si>
  <si>
    <t>1005</t>
  </si>
  <si>
    <t>PHC_F1-BTEX</t>
  </si>
  <si>
    <t>1007</t>
  </si>
  <si>
    <t>PHC_F2</t>
  </si>
  <si>
    <t>1011</t>
  </si>
  <si>
    <t>PHC_F3</t>
  </si>
  <si>
    <t>&lt;50</t>
  </si>
  <si>
    <t>1012</t>
  </si>
  <si>
    <t>PHC_F4</t>
  </si>
  <si>
    <t>1015</t>
  </si>
  <si>
    <t>CHROMATN50</t>
  </si>
  <si>
    <t>Yes</t>
  </si>
  <si>
    <t>CHROMATN51</t>
  </si>
  <si>
    <t>100</t>
  </si>
  <si>
    <t>Aroclor 1016</t>
  </si>
  <si>
    <t>&lt;0.010</t>
  </si>
  <si>
    <t>Acenaphthene</t>
  </si>
  <si>
    <t>&lt;0.0050</t>
  </si>
  <si>
    <t>1</t>
  </si>
  <si>
    <t>Acenaphthylene</t>
  </si>
  <si>
    <t>320</t>
  </si>
  <si>
    <t>Anthracene</t>
  </si>
  <si>
    <t>2.5</t>
  </si>
  <si>
    <t>Benzo(a)anthracene</t>
  </si>
  <si>
    <t>10</t>
  </si>
  <si>
    <t>Benzo(a)pyrene</t>
  </si>
  <si>
    <t>Benzo(g,h,i)perylene</t>
  </si>
  <si>
    <t>Benzo(k)fluoranthene</t>
  </si>
  <si>
    <t>0.013</t>
  </si>
  <si>
    <t>Chrysene</t>
  </si>
  <si>
    <t>Dibenz(a,h)anthracene</t>
  </si>
  <si>
    <t>Fluoranthene</t>
  </si>
  <si>
    <t>Fluorene</t>
  </si>
  <si>
    <t>0.25</t>
  </si>
  <si>
    <t>Indeno(1,2,3-cd)pyrene</t>
  </si>
  <si>
    <t>2-Methylnaphthalene</t>
  </si>
  <si>
    <t>Naphthalene</t>
  </si>
  <si>
    <t>Phenanthrene</t>
  </si>
  <si>
    <t>Pyrene</t>
  </si>
  <si>
    <t>0.0050</t>
  </si>
  <si>
    <t>20</t>
  </si>
  <si>
    <t>12</t>
  </si>
  <si>
    <t>1.4</t>
  </si>
  <si>
    <t>5.8</t>
  </si>
  <si>
    <t>63</t>
  </si>
  <si>
    <t>6.6</t>
  </si>
  <si>
    <t>50</t>
  </si>
  <si>
    <t>0.16</t>
  </si>
  <si>
    <t>23</t>
  </si>
  <si>
    <t>130</t>
  </si>
  <si>
    <t>200</t>
  </si>
  <si>
    <t>Inorganics</t>
  </si>
  <si>
    <t>6010</t>
  </si>
  <si>
    <t>Herbicides and Pesticides</t>
  </si>
  <si>
    <t>%</t>
  </si>
  <si>
    <t>Methyl Parathion</t>
  </si>
  <si>
    <t>298-00-0</t>
  </si>
  <si>
    <t>Metolachlor (Dual)</t>
  </si>
  <si>
    <t>51218-45-2</t>
  </si>
  <si>
    <t>Mevinphos (Phosdrin)</t>
  </si>
  <si>
    <t>7786-34-7</t>
  </si>
  <si>
    <t>Parathion (Ethyl Parathion)</t>
  </si>
  <si>
    <t>56-38-2</t>
  </si>
  <si>
    <t>Phorate (Thimet)</t>
  </si>
  <si>
    <t>2-Feb-98</t>
  </si>
  <si>
    <t>Prometryn</t>
  </si>
  <si>
    <t>7287-19-6</t>
  </si>
  <si>
    <t>Simazine</t>
  </si>
  <si>
    <t>122-34-9</t>
  </si>
  <si>
    <t>Terbufos</t>
  </si>
  <si>
    <t>13071-79-9</t>
  </si>
  <si>
    <t>Triallate</t>
  </si>
  <si>
    <t>2303-17-5</t>
  </si>
  <si>
    <t>Trifluralin</t>
  </si>
  <si>
    <t>8-Sep-82</t>
  </si>
  <si>
    <t>Notes:</t>
  </si>
  <si>
    <t>Concentration exceeds the indicated standard.</t>
  </si>
  <si>
    <t>No standard/guideline value.</t>
  </si>
  <si>
    <t>-</t>
  </si>
  <si>
    <t>Parameter not analyzed / not available.</t>
  </si>
  <si>
    <t>Not applicable.</t>
  </si>
  <si>
    <t>RDL</t>
  </si>
  <si>
    <t>Reportable Detection Limit</t>
  </si>
  <si>
    <t>Relative Percent Difference</t>
  </si>
  <si>
    <t>RPD alert limit exceeded</t>
  </si>
  <si>
    <t>&lt;0.20</t>
  </si>
  <si>
    <t>2.1</t>
  </si>
  <si>
    <t>&lt;1.0</t>
  </si>
  <si>
    <t>0.36</t>
  </si>
  <si>
    <t>&lt;0.10</t>
  </si>
  <si>
    <t>0.20</t>
  </si>
  <si>
    <t>&lt;0.50</t>
  </si>
  <si>
    <t>1.0</t>
  </si>
  <si>
    <t>6.5</t>
  </si>
  <si>
    <t>&lt;0.050</t>
  </si>
  <si>
    <t>0.46</t>
  </si>
  <si>
    <t>0.10</t>
  </si>
  <si>
    <t>0.010</t>
  </si>
  <si>
    <t>N/A</t>
  </si>
  <si>
    <t>3.0</t>
  </si>
  <si>
    <t>0.50</t>
  </si>
  <si>
    <t>0.020</t>
  </si>
  <si>
    <t>Arcadis</t>
  </si>
  <si>
    <t>&lt;100</t>
  </si>
  <si>
    <t>0.050</t>
  </si>
  <si>
    <t>&lt;0.40</t>
  </si>
  <si>
    <t>&lt;200</t>
  </si>
  <si>
    <t>&lt;0.0010</t>
  </si>
  <si>
    <t>ug/L</t>
  </si>
  <si>
    <t>0.01</t>
  </si>
  <si>
    <t>µg/L</t>
  </si>
  <si>
    <t>*</t>
  </si>
  <si>
    <t>**</t>
  </si>
  <si>
    <t>Total Aluminum (Al)</t>
  </si>
  <si>
    <t>Total Antimony (Sb)</t>
  </si>
  <si>
    <t>Total Arsenic (As)</t>
  </si>
  <si>
    <t>Total Beryllium (Be)</t>
  </si>
  <si>
    <t>Total Cadmium (Cd)</t>
  </si>
  <si>
    <t>Total Chromium (Cr)</t>
  </si>
  <si>
    <t>Total Cobalt (Co)</t>
  </si>
  <si>
    <t>Total Copper (Cu)</t>
  </si>
  <si>
    <t>Total Iron (Fe)</t>
  </si>
  <si>
    <t>Total Lead (Pb)</t>
  </si>
  <si>
    <t>Total Molybdenum (Mo)</t>
  </si>
  <si>
    <t>Total Nickel (Ni)</t>
  </si>
  <si>
    <t>Total Selenium (Se)</t>
  </si>
  <si>
    <t>Total Silver (Ag)</t>
  </si>
  <si>
    <t>Total Thallium (Tl)</t>
  </si>
  <si>
    <t>Total Tin (Sn)</t>
  </si>
  <si>
    <t>Total Titanium (Ti)</t>
  </si>
  <si>
    <t>Total Uranium (U)</t>
  </si>
  <si>
    <t>Total Vanadium (V)</t>
  </si>
  <si>
    <t>Total Zinc (Zn)</t>
  </si>
  <si>
    <t>Total Calcium (Ca)</t>
  </si>
  <si>
    <t>Total Magnesium (Mg)</t>
  </si>
  <si>
    <t>Total Potassium (K)</t>
  </si>
  <si>
    <t>Total Sodium (Na)</t>
  </si>
  <si>
    <t>mg/L</t>
  </si>
  <si>
    <t>0.37</t>
  </si>
  <si>
    <t>55</t>
  </si>
  <si>
    <t>2.6</t>
  </si>
  <si>
    <t>0.0020</t>
  </si>
  <si>
    <t>0.80</t>
  </si>
  <si>
    <t>0.040</t>
  </si>
  <si>
    <t>5.3</t>
  </si>
  <si>
    <t>1300</t>
  </si>
  <si>
    <t>0.26</t>
  </si>
  <si>
    <t>0.0095</t>
  </si>
  <si>
    <t>0.082</t>
  </si>
  <si>
    <t>11</t>
  </si>
  <si>
    <t>140</t>
  </si>
  <si>
    <t>60</t>
  </si>
  <si>
    <t>150</t>
  </si>
  <si>
    <t>1600</t>
  </si>
  <si>
    <t>Perfluorinated Compounds</t>
  </si>
  <si>
    <t>Perfluorobutane Sulfonate (PFBS)</t>
  </si>
  <si>
    <t>Perfluorobutanoic acid</t>
  </si>
  <si>
    <t>Perfluorodecane Sulfonate</t>
  </si>
  <si>
    <t>Perfluorodecanoic Acid (PFDA)</t>
  </si>
  <si>
    <t>Perfluorododecanoic Acid (PFDoA)</t>
  </si>
  <si>
    <t>Perfluoroheptane sulfonate</t>
  </si>
  <si>
    <t>Perfluoroheptanoic Acid (PFHpA)</t>
  </si>
  <si>
    <t>Perfluorohexane Sulfonate (PFHxS)</t>
  </si>
  <si>
    <t>Perfluorohexanoic Acid (PFHxA)</t>
  </si>
  <si>
    <t>Perfluoro-n-Octanoic Acid (PFOA)</t>
  </si>
  <si>
    <t>Perfluorononanoic Acid (PFNA)</t>
  </si>
  <si>
    <t>Perfluorooctane Sulfonamide (PFOSA)</t>
  </si>
  <si>
    <t>Perfluorooctane Sulfonate (PFOS)</t>
  </si>
  <si>
    <t>Perfluoropentanoic Acid (PFPeA)</t>
  </si>
  <si>
    <t>Perfluorotetradecanoic Acid</t>
  </si>
  <si>
    <t>Perfluorotridecanoic Acid</t>
  </si>
  <si>
    <t>Perfluoroundecanoic Acid (PFUnA)</t>
  </si>
  <si>
    <t>APRONSUMP</t>
  </si>
  <si>
    <t>0.024</t>
  </si>
  <si>
    <t>0.095</t>
  </si>
  <si>
    <t>0.27</t>
  </si>
  <si>
    <t>0.078</t>
  </si>
  <si>
    <t>0.076</t>
  </si>
  <si>
    <t>0.34</t>
  </si>
  <si>
    <t>µg/kg</t>
  </si>
  <si>
    <t>ITALICS</t>
  </si>
  <si>
    <r>
      <t>Soil Screening Values</t>
    </r>
    <r>
      <rPr>
        <b/>
        <vertAlign val="superscript"/>
        <sz val="9"/>
        <color theme="0"/>
        <rFont val="Arial"/>
        <family val="2"/>
      </rPr>
      <t>1</t>
    </r>
  </si>
  <si>
    <t>3200</t>
  </si>
  <si>
    <t>1280</t>
  </si>
  <si>
    <t>APRON 1601</t>
  </si>
  <si>
    <t>APRON 1603</t>
  </si>
  <si>
    <t>APRON 1604</t>
  </si>
  <si>
    <t>APRON 1606</t>
  </si>
  <si>
    <t>1.6</t>
  </si>
  <si>
    <t>5.9</t>
  </si>
  <si>
    <t>15</t>
  </si>
  <si>
    <t>7.9</t>
  </si>
  <si>
    <t>14</t>
  </si>
  <si>
    <t>13</t>
  </si>
  <si>
    <t>Misc. Inorganics</t>
  </si>
  <si>
    <t>Misc. Organics</t>
  </si>
  <si>
    <t>pH</t>
  </si>
  <si>
    <t>Oil and Grease</t>
  </si>
  <si>
    <t>&lt;2.0</t>
  </si>
  <si>
    <t>Physical Properties</t>
  </si>
  <si>
    <t>Petroleum Hydrocarbons</t>
  </si>
  <si>
    <t>Volatiles</t>
  </si>
  <si>
    <t>Moisture</t>
  </si>
  <si>
    <t>F2 (C10-C16 Hydrocarbons)</t>
  </si>
  <si>
    <t>mg/kg</t>
  </si>
  <si>
    <t>F3 (C16-C34 Hydrocarbons)</t>
  </si>
  <si>
    <t>F4 (C34-C50 Hydrocarbons)</t>
  </si>
  <si>
    <t>Reached Baseline at C50</t>
  </si>
  <si>
    <t>Xylenes (Total)</t>
  </si>
  <si>
    <t>m &amp; p-Xylene</t>
  </si>
  <si>
    <t>F1 (C6-C10) - BTEX</t>
  </si>
  <si>
    <t>F1 (C6-C10)</t>
  </si>
  <si>
    <t>0.30</t>
  </si>
  <si>
    <t>APRON 1602</t>
  </si>
  <si>
    <t>APRON 1605</t>
  </si>
  <si>
    <t>9.0</t>
  </si>
  <si>
    <t>540</t>
  </si>
  <si>
    <t>280</t>
  </si>
  <si>
    <t>1900</t>
  </si>
  <si>
    <t>1700</t>
  </si>
  <si>
    <t>190</t>
  </si>
  <si>
    <t>910</t>
  </si>
  <si>
    <t>1100</t>
  </si>
  <si>
    <t>530</t>
  </si>
  <si>
    <t>48</t>
  </si>
  <si>
    <t>210</t>
  </si>
  <si>
    <t>&lt;0.040</t>
  </si>
  <si>
    <t>0.43</t>
  </si>
  <si>
    <t>&lt;12</t>
  </si>
  <si>
    <t>450</t>
  </si>
  <si>
    <r>
      <t>CCME</t>
    </r>
    <r>
      <rPr>
        <b/>
        <vertAlign val="superscript"/>
        <sz val="9"/>
        <color theme="0"/>
        <rFont val="Arial"/>
        <family val="2"/>
      </rPr>
      <t>1</t>
    </r>
  </si>
  <si>
    <r>
      <t>CCME CWS</t>
    </r>
    <r>
      <rPr>
        <b/>
        <vertAlign val="superscript"/>
        <sz val="9"/>
        <color theme="0"/>
        <rFont val="Arial"/>
        <family val="2"/>
      </rPr>
      <t>1</t>
    </r>
  </si>
  <si>
    <t>2</t>
  </si>
  <si>
    <t>Dissolved Lead (Pb)</t>
  </si>
  <si>
    <t>0.40</t>
  </si>
  <si>
    <t>&lt;0.80</t>
  </si>
  <si>
    <t>0.0030</t>
  </si>
  <si>
    <t>0.00060</t>
  </si>
  <si>
    <t>0.00020</t>
  </si>
  <si>
    <t>0.0010</t>
  </si>
  <si>
    <t>0.000020</t>
  </si>
  <si>
    <t>0.00030</t>
  </si>
  <si>
    <t>0.00050</t>
  </si>
  <si>
    <t>0.00010</t>
  </si>
  <si>
    <t>0.95</t>
  </si>
  <si>
    <t>&lt;0.00060</t>
  </si>
  <si>
    <t>0.0029</t>
  </si>
  <si>
    <t>&lt;0.000020</t>
  </si>
  <si>
    <t>0.0023</t>
  </si>
  <si>
    <t>0.012</t>
  </si>
  <si>
    <t>0.00068</t>
  </si>
  <si>
    <t>0.022</t>
  </si>
  <si>
    <t>0.0073</t>
  </si>
  <si>
    <t>0.00045</t>
  </si>
  <si>
    <t>&lt;0.00010</t>
  </si>
  <si>
    <t>&lt;0.00020</t>
  </si>
  <si>
    <t>0.038</t>
  </si>
  <si>
    <t>0.015</t>
  </si>
  <si>
    <t>0.0049</t>
  </si>
  <si>
    <t>&lt;0.0030</t>
  </si>
  <si>
    <t>0.1*</t>
  </si>
  <si>
    <t>standard dependent on pH</t>
  </si>
  <si>
    <t>0.005/0.0125</t>
  </si>
  <si>
    <t>0.001(short), 0.00009(long)     /0.00012</t>
  </si>
  <si>
    <t>0.001/0.0015</t>
  </si>
  <si>
    <t>0.002**</t>
  </si>
  <si>
    <t>standard dependent on hardness</t>
  </si>
  <si>
    <t>0.001**</t>
  </si>
  <si>
    <t>0.073</t>
  </si>
  <si>
    <t>0.025**</t>
  </si>
  <si>
    <t>0.001</t>
  </si>
  <si>
    <t>0.00025 /0.0075</t>
  </si>
  <si>
    <t>0.0008</t>
  </si>
  <si>
    <t>0.0038</t>
  </si>
  <si>
    <t>0.033(short), 0.015 (long)</t>
  </si>
  <si>
    <t>0.030</t>
  </si>
  <si>
    <t>370/110</t>
  </si>
  <si>
    <t>2/115</t>
  </si>
  <si>
    <t>90/25</t>
  </si>
  <si>
    <t>Nutrients</t>
  </si>
  <si>
    <t>Available (Mod Kel) Phosphorus (P)</t>
  </si>
  <si>
    <t>Available (Mod Kel) Potassium (K)</t>
  </si>
  <si>
    <t>4.0</t>
  </si>
  <si>
    <t>&lt;4.0</t>
  </si>
  <si>
    <t>5.4</t>
  </si>
  <si>
    <t>26</t>
  </si>
  <si>
    <t>88</t>
  </si>
  <si>
    <t>12000</t>
  </si>
  <si>
    <t>2200</t>
  </si>
  <si>
    <t>11000</t>
  </si>
  <si>
    <t>2100</t>
  </si>
  <si>
    <t>9800</t>
  </si>
  <si>
    <t>1800</t>
  </si>
  <si>
    <t>Nitrogen</t>
  </si>
  <si>
    <t>.</t>
  </si>
  <si>
    <r>
      <t>CCME CSQG</t>
    </r>
    <r>
      <rPr>
        <b/>
        <vertAlign val="superscript"/>
        <sz val="9"/>
        <color theme="0"/>
        <rFont val="Arial"/>
        <family val="2"/>
      </rPr>
      <t>2</t>
    </r>
  </si>
  <si>
    <t>17</t>
  </si>
  <si>
    <t>180</t>
  </si>
  <si>
    <t>34</t>
  </si>
  <si>
    <t>72</t>
  </si>
  <si>
    <t>1500</t>
  </si>
  <si>
    <t>260</t>
  </si>
  <si>
    <t>740</t>
  </si>
  <si>
    <t>760</t>
  </si>
  <si>
    <t>78</t>
  </si>
  <si>
    <t>490</t>
  </si>
  <si>
    <t>8.3</t>
  </si>
  <si>
    <t>5.7</t>
  </si>
  <si>
    <t>7.4</t>
  </si>
  <si>
    <t>Calculated Parameters</t>
  </si>
  <si>
    <t>Hardness (CaCO3)</t>
  </si>
  <si>
    <t>Dissolved Nitrate (NO3)</t>
  </si>
  <si>
    <t>Nitrate plus Nitrite (N)</t>
  </si>
  <si>
    <t>Dissolved Nitrite (NO2)</t>
  </si>
  <si>
    <t>Total Dissolved Solids</t>
  </si>
  <si>
    <t>Total Suspended Solids</t>
  </si>
  <si>
    <t>Anions</t>
  </si>
  <si>
    <t>Alkalinity (PP as CaCO3)</t>
  </si>
  <si>
    <t>Alkalinity (Total as CaCO3)</t>
  </si>
  <si>
    <t>Bicarbonate (HCO3)</t>
  </si>
  <si>
    <t>Carbonate (CO3)</t>
  </si>
  <si>
    <t>Hydroxide (OH)</t>
  </si>
  <si>
    <t>Dissolved Sulphate (SO4)</t>
  </si>
  <si>
    <t>Dissolved Chloride (Cl)</t>
  </si>
  <si>
    <t>Total Ammonia (N)</t>
  </si>
  <si>
    <t>Dissolved Nitrite (N)</t>
  </si>
  <si>
    <t>Dissolved Nitrate (N)</t>
  </si>
  <si>
    <t>Extractable (n-Hex.) Oil and grease</t>
  </si>
  <si>
    <t>Phenols</t>
  </si>
  <si>
    <t>Dissolved Cadmium (Cd)</t>
  </si>
  <si>
    <t>Dissolved Calcium (Ca)</t>
  </si>
  <si>
    <t>Dissolved Magnesium (Mg)</t>
  </si>
  <si>
    <t>Dissolved Aluminum (Al)</t>
  </si>
  <si>
    <t>Dissolved Antimony (Sb)</t>
  </si>
  <si>
    <t>Dissolved Arsenic (As)</t>
  </si>
  <si>
    <t>Dissolved Barium (Ba)</t>
  </si>
  <si>
    <t>Dissolved Beryllium (Be)</t>
  </si>
  <si>
    <t>Dissolved Boron (B)</t>
  </si>
  <si>
    <t>Dissolved Chromium (Cr)</t>
  </si>
  <si>
    <t>Dissolved Cobalt (Co)</t>
  </si>
  <si>
    <t>Dissolved Copper (Cu)</t>
  </si>
  <si>
    <t>Dissolved Iron (Fe)</t>
  </si>
  <si>
    <t>Dissolved Lithium (Li)</t>
  </si>
  <si>
    <t>Dissolved Manganese (Mn)</t>
  </si>
  <si>
    <t>Dissolved Molybdenum (Mo)</t>
  </si>
  <si>
    <t>Dissolved Nickel (Ni)</t>
  </si>
  <si>
    <t>Dissolved Phosphorus (P)</t>
  </si>
  <si>
    <t>Dissolved Potassium (K)</t>
  </si>
  <si>
    <t>Dissolved Selenium (Se)</t>
  </si>
  <si>
    <t>Dissolved Silicon (Si)</t>
  </si>
  <si>
    <t>Dissolved Silver (Ag)</t>
  </si>
  <si>
    <t>Dissolved Sodium (Na)</t>
  </si>
  <si>
    <t>Dissolved Strontium (Sr)</t>
  </si>
  <si>
    <t>Dissolved Sulphur (S)</t>
  </si>
  <si>
    <t>Dissolved Thallium (Tl)</t>
  </si>
  <si>
    <t>Dissolved Tin (Sn)</t>
  </si>
  <si>
    <t>Dissolved Titanium (Ti)</t>
  </si>
  <si>
    <t>Dissolved Uranium (U)</t>
  </si>
  <si>
    <t>Dissolved Vanadium (V)</t>
  </si>
  <si>
    <t>Dissolved Zinc (Zn)</t>
  </si>
  <si>
    <t>0.044</t>
  </si>
  <si>
    <t>0.033</t>
  </si>
  <si>
    <t>5.0</t>
  </si>
  <si>
    <t>2.0</t>
  </si>
  <si>
    <t>0.060</t>
  </si>
  <si>
    <t>0.0040</t>
  </si>
  <si>
    <t>Benzo[a]pyrene equivalency</t>
  </si>
  <si>
    <t>Acridine</t>
  </si>
  <si>
    <t>Benzo(b&amp;j)fluoranthene</t>
  </si>
  <si>
    <t>Benzo(c)phenanthrene</t>
  </si>
  <si>
    <t>Benzo[e]pyrene</t>
  </si>
  <si>
    <t>Perylene</t>
  </si>
  <si>
    <t>Quinoline</t>
  </si>
  <si>
    <t>0.0085</t>
  </si>
  <si>
    <t>0.0075</t>
  </si>
  <si>
    <t>MW 13-1</t>
  </si>
  <si>
    <t>MW 13-3</t>
  </si>
  <si>
    <t>MW 13-5</t>
  </si>
  <si>
    <t>MW 13-7</t>
  </si>
  <si>
    <t>MW 13-8</t>
  </si>
  <si>
    <t>970</t>
  </si>
  <si>
    <t>470</t>
  </si>
  <si>
    <t>1400</t>
  </si>
  <si>
    <t>0.41</t>
  </si>
  <si>
    <t>&lt;0.044</t>
  </si>
  <si>
    <t>24</t>
  </si>
  <si>
    <t>0.11</t>
  </si>
  <si>
    <t>1.5</t>
  </si>
  <si>
    <t>5.5</t>
  </si>
  <si>
    <t>0.063</t>
  </si>
  <si>
    <t>&lt;0.033</t>
  </si>
  <si>
    <t>7.70</t>
  </si>
  <si>
    <t>7.87</t>
  </si>
  <si>
    <t>7.76</t>
  </si>
  <si>
    <t>7.62</t>
  </si>
  <si>
    <t>2600</t>
  </si>
  <si>
    <t>4400</t>
  </si>
  <si>
    <t>2500</t>
  </si>
  <si>
    <t>3.3</t>
  </si>
  <si>
    <t>44</t>
  </si>
  <si>
    <t>0.000040</t>
  </si>
  <si>
    <t>510</t>
  </si>
  <si>
    <t>360</t>
  </si>
  <si>
    <t>290</t>
  </si>
  <si>
    <t>350</t>
  </si>
  <si>
    <t>620</t>
  </si>
  <si>
    <t>440</t>
  </si>
  <si>
    <t>430</t>
  </si>
  <si>
    <t>170</t>
  </si>
  <si>
    <t>0.77</t>
  </si>
  <si>
    <t>0.019</t>
  </si>
  <si>
    <t>0.094</t>
  </si>
  <si>
    <t>0.0080</t>
  </si>
  <si>
    <t>&lt;0.0085</t>
  </si>
  <si>
    <t>&lt;0.0075</t>
  </si>
  <si>
    <t xml:space="preserve">&lt;0.22 </t>
  </si>
  <si>
    <t>270</t>
  </si>
  <si>
    <t>86</t>
  </si>
  <si>
    <t>0.0059</t>
  </si>
  <si>
    <t>0.0057</t>
  </si>
  <si>
    <t>0.0065</t>
  </si>
  <si>
    <t>0.0028</t>
  </si>
  <si>
    <t>0.00088</t>
  </si>
  <si>
    <t>0.0022</t>
  </si>
  <si>
    <t>0.041</t>
  </si>
  <si>
    <t>0.014</t>
  </si>
  <si>
    <t>0.72</t>
  </si>
  <si>
    <t>3.1</t>
  </si>
  <si>
    <t>110</t>
  </si>
  <si>
    <t>82</t>
  </si>
  <si>
    <t>85</t>
  </si>
  <si>
    <t>0.0066</t>
  </si>
  <si>
    <t>0.0056</t>
  </si>
  <si>
    <t>0.0016</t>
  </si>
  <si>
    <t>0.00072</t>
  </si>
  <si>
    <t>0.00078</t>
  </si>
  <si>
    <t>0.65</t>
  </si>
  <si>
    <t>0.60</t>
  </si>
  <si>
    <t>0.14</t>
  </si>
  <si>
    <t>0.059</t>
  </si>
  <si>
    <t>61</t>
  </si>
  <si>
    <t>0.94</t>
  </si>
  <si>
    <t>0.71</t>
  </si>
  <si>
    <t>0.0046</t>
  </si>
  <si>
    <t>0.0093</t>
  </si>
  <si>
    <t>0.0043</t>
  </si>
  <si>
    <t>0.0058</t>
  </si>
  <si>
    <t>0.011</t>
  </si>
  <si>
    <t>47</t>
  </si>
  <si>
    <t>100 (1)</t>
  </si>
  <si>
    <t>0.00021</t>
  </si>
  <si>
    <t>0.00031</t>
  </si>
  <si>
    <t>0.00023</t>
  </si>
  <si>
    <t>6.1</t>
  </si>
  <si>
    <t>1500 (2)</t>
  </si>
  <si>
    <t>250</t>
  </si>
  <si>
    <t>1200 (3)</t>
  </si>
  <si>
    <t>0.74</t>
  </si>
  <si>
    <t>390</t>
  </si>
  <si>
    <t>120</t>
  </si>
  <si>
    <t>0.0052</t>
  </si>
  <si>
    <t>0.021</t>
  </si>
  <si>
    <t>0.058</t>
  </si>
  <si>
    <t>0.59</t>
  </si>
  <si>
    <t>0.54</t>
  </si>
  <si>
    <t>0.025</t>
  </si>
  <si>
    <t>1.1/1.4</t>
  </si>
  <si>
    <t>3</t>
  </si>
  <si>
    <t>0.04</t>
  </si>
  <si>
    <t>1*</t>
  </si>
  <si>
    <t>29(short), 1.5(long)</t>
  </si>
  <si>
    <t>0.004**</t>
  </si>
  <si>
    <t>0.007**</t>
  </si>
  <si>
    <t>0.15**</t>
  </si>
  <si>
    <t>550(short), 13(long)/ 1500(short), 200(long)</t>
  </si>
  <si>
    <t>6.5-9.0</t>
  </si>
  <si>
    <t>background dependant</t>
  </si>
  <si>
    <t>640(short), 120(long)</t>
  </si>
  <si>
    <t>temp and pH dependant</t>
  </si>
  <si>
    <t>0.004</t>
  </si>
  <si>
    <t>6.5 to 9.0</t>
  </si>
  <si>
    <t>TRIP BLANK</t>
  </si>
  <si>
    <t>FIELD BLANK</t>
  </si>
  <si>
    <t>Polycyclic Aromatics</t>
  </si>
  <si>
    <t>0.2</t>
  </si>
  <si>
    <t>0.6</t>
  </si>
  <si>
    <t>Health Canada (HC) Summary of Drinking Water Screening Values for PFOS and PFOA. 2016.</t>
  </si>
  <si>
    <r>
      <t>Drinking Water Screening Values</t>
    </r>
    <r>
      <rPr>
        <b/>
        <vertAlign val="superscript"/>
        <sz val="9"/>
        <color theme="0"/>
        <rFont val="Arial"/>
        <family val="2"/>
      </rPr>
      <t>1</t>
    </r>
  </si>
  <si>
    <t>CCME Water Quality Guidelines for the Protection of Aquatic Life, (Freshwater/Marine)</t>
  </si>
  <si>
    <t>Health Canada (HC) Summary of Soil Screening Values for PFOS. Commercial Land Use. 2016.</t>
  </si>
  <si>
    <t>Canadian-Wide Standards for Petroleum Hydrocarbons in Soil, January 2008, Tier 1, Ecological Soil Contact, Commercial/Industrial, coarse-grained soils, Table 3 Surface soils</t>
  </si>
  <si>
    <t>Canadian Environmental Quality Guidelines, CCME Soil Quality Guidelines for the Protection of Environmental and Human Health, 2004, Commercial, coarse-grained, surface soil</t>
  </si>
  <si>
    <r>
      <t>NWB License</t>
    </r>
    <r>
      <rPr>
        <b/>
        <vertAlign val="superscript"/>
        <sz val="9"/>
        <color theme="0"/>
        <rFont val="Arial"/>
        <family val="2"/>
      </rPr>
      <t>2</t>
    </r>
  </si>
  <si>
    <t>6 to 9</t>
  </si>
  <si>
    <t>Concentration exceeds the CCME guideline</t>
  </si>
  <si>
    <t>Concentration exceeds the NWB License guideline</t>
  </si>
  <si>
    <t>NWB License (1BR-FTA1217) effluent quality guidelines</t>
  </si>
  <si>
    <r>
      <t>NWB License (Commercial)</t>
    </r>
    <r>
      <rPr>
        <b/>
        <vertAlign val="superscript"/>
        <sz val="9"/>
        <color theme="0"/>
        <rFont val="Arial"/>
        <family val="2"/>
      </rPr>
      <t>3</t>
    </r>
  </si>
  <si>
    <r>
      <t>NWB License (Industrial)</t>
    </r>
    <r>
      <rPr>
        <b/>
        <vertAlign val="superscript"/>
        <sz val="9"/>
        <color theme="0"/>
        <rFont val="Arial"/>
        <family val="2"/>
      </rPr>
      <t>4</t>
    </r>
  </si>
  <si>
    <t>NWB License (1BR-FTA1217) Remediation Requirements, commercial land use, coarse-grained soils</t>
  </si>
  <si>
    <t>4</t>
  </si>
  <si>
    <t>NWB License (1BR-FTA1217) Remediation Requirements, industrial land use, coarse-grained soils</t>
  </si>
  <si>
    <t>RPD (%)</t>
  </si>
  <si>
    <t>nc</t>
  </si>
  <si>
    <t>Not calculable</t>
  </si>
  <si>
    <t>APRON DUP 01 (Duplicate of APRON 1604)</t>
  </si>
  <si>
    <t>APRON DUP02 (Duplicate of APRON1609)</t>
  </si>
  <si>
    <t>Concentration exceeds the HC guideline</t>
  </si>
  <si>
    <t>APRON
1608</t>
  </si>
  <si>
    <t>APRON
1609</t>
  </si>
  <si>
    <t>APRON
1607</t>
  </si>
  <si>
    <t>APRON
1610</t>
  </si>
  <si>
    <t>APRON
1611</t>
  </si>
  <si>
    <t>APRON
1612</t>
  </si>
  <si>
    <t>370 / 110</t>
  </si>
  <si>
    <t>2 / 115</t>
  </si>
  <si>
    <t>90 / 25</t>
  </si>
  <si>
    <r>
      <t>FEQGs for PFOS</t>
    </r>
    <r>
      <rPr>
        <b/>
        <vertAlign val="superscript"/>
        <sz val="9"/>
        <color theme="0"/>
        <rFont val="Arial"/>
        <family val="2"/>
      </rPr>
      <t>2</t>
    </r>
    <r>
      <rPr>
        <sz val="11"/>
        <color theme="1"/>
        <rFont val="Arial"/>
        <family val="2"/>
        <scheme val="minor"/>
      </rPr>
      <t/>
    </r>
  </si>
  <si>
    <t>Environment Canada (EC) Draft Federal Environmental Quality Guidelines for PFOS. 2013.</t>
  </si>
  <si>
    <t>6</t>
  </si>
  <si>
    <t>TSPK-LOW PFOS-20160721</t>
  </si>
  <si>
    <t>TSPK-MODPFOS-20160721</t>
  </si>
  <si>
    <t>1.0 - 20</t>
  </si>
  <si>
    <t>Health Canada (HC) Summary of Soil Screening Values for PFOS. 2016.</t>
  </si>
  <si>
    <t>CCME Water Quality Guidelines for the Protection of Aquatic Life, (Freshwater/Marine) for long term exposure.</t>
  </si>
  <si>
    <t>Federal Contaminated Sites Action Plan - Interim Adivce to Federal Departments for the Management of Federal Contaminated Sites Containing PFOS, October 2015, Table 3 Federal Soil Quality Guiedlines for PFOS, commercial land use and Coarse grain size.</t>
  </si>
  <si>
    <r>
      <t>FSQG</t>
    </r>
    <r>
      <rPr>
        <b/>
        <vertAlign val="superscript"/>
        <sz val="9"/>
        <color theme="0"/>
        <rFont val="Arial"/>
        <family val="2"/>
      </rPr>
      <t>2</t>
    </r>
  </si>
  <si>
    <t>Monitoring Well</t>
  </si>
  <si>
    <t>GPS Coordinates</t>
  </si>
  <si>
    <t>Well Observations/ Condition</t>
  </si>
  <si>
    <t>Dissolved Oxygen (mg/L)</t>
  </si>
  <si>
    <t>MW13-1</t>
  </si>
  <si>
    <t>N 69.11184</t>
  </si>
  <si>
    <t>W 105.16721</t>
  </si>
  <si>
    <t>MW13-2</t>
  </si>
  <si>
    <t>N 69.11172</t>
  </si>
  <si>
    <t>W 105.16409</t>
  </si>
  <si>
    <t>MW13-3</t>
  </si>
  <si>
    <t>N 69.11142</t>
  </si>
  <si>
    <t>W 105.16344</t>
  </si>
  <si>
    <t>MW13-4</t>
  </si>
  <si>
    <t>N 69.11118</t>
  </si>
  <si>
    <t>W 105.16556</t>
  </si>
  <si>
    <t>MW13-5</t>
  </si>
  <si>
    <t>N 69.11012</t>
  </si>
  <si>
    <t>W 105.16586</t>
  </si>
  <si>
    <t>MW13-6</t>
  </si>
  <si>
    <t>N 69.10622</t>
  </si>
  <si>
    <t>Unable to locate monitor well.</t>
  </si>
  <si>
    <t>W 105.11968</t>
  </si>
  <si>
    <t>MW13-7</t>
  </si>
  <si>
    <t>N 69.10608</t>
  </si>
  <si>
    <t>W 105.11943</t>
  </si>
  <si>
    <t>MW13-8</t>
  </si>
  <si>
    <t>N 69.10599</t>
  </si>
  <si>
    <t>W 105.12091</t>
  </si>
  <si>
    <t>MW13-9</t>
  </si>
  <si>
    <t>N 69.10570</t>
  </si>
  <si>
    <t>W 105.12053</t>
  </si>
  <si>
    <t>Submerged</t>
  </si>
  <si>
    <t>Dillon</t>
  </si>
  <si>
    <t>26/Jul/15</t>
  </si>
  <si>
    <t>MW 13-2</t>
  </si>
  <si>
    <t>MW 13-4</t>
  </si>
  <si>
    <t>&lt;0.90</t>
  </si>
  <si>
    <t>MW 13-9</t>
  </si>
  <si>
    <t>0.12</t>
  </si>
  <si>
    <t>32</t>
  </si>
  <si>
    <t>0.0024</t>
  </si>
  <si>
    <t>0.087</t>
  </si>
  <si>
    <t>&lt;0.0040</t>
  </si>
  <si>
    <t>0.00057</t>
  </si>
  <si>
    <t>6.4</t>
  </si>
  <si>
    <t>300</t>
  </si>
  <si>
    <t>31</t>
  </si>
  <si>
    <t>0.032</t>
  </si>
  <si>
    <t>0.023</t>
  </si>
  <si>
    <t>&lt;0.060</t>
  </si>
  <si>
    <t>0.0091</t>
  </si>
  <si>
    <t>0.00040</t>
  </si>
  <si>
    <t>100 (3)</t>
  </si>
  <si>
    <t>&lt;0.00030</t>
  </si>
  <si>
    <t>0.19</t>
  </si>
  <si>
    <t>0.0014</t>
  </si>
  <si>
    <t>0.0031</t>
  </si>
  <si>
    <t>0.00035 (1)</t>
  </si>
  <si>
    <t>0.16 (3)</t>
  </si>
  <si>
    <t>51</t>
  </si>
  <si>
    <t>0.0019</t>
  </si>
  <si>
    <t>0.0077</t>
  </si>
  <si>
    <t>0.035</t>
  </si>
  <si>
    <t>94 (3)</t>
  </si>
  <si>
    <t>0.0018</t>
  </si>
  <si>
    <t>0.15</t>
  </si>
  <si>
    <t>62 (3)</t>
  </si>
  <si>
    <t>0.48</t>
  </si>
  <si>
    <t>0.0021</t>
  </si>
  <si>
    <t>0.0055</t>
  </si>
  <si>
    <t>6.7</t>
  </si>
  <si>
    <t>0.00034 (1)</t>
  </si>
  <si>
    <t>6.0</t>
  </si>
  <si>
    <t>0.080</t>
  </si>
  <si>
    <t>0.0099</t>
  </si>
  <si>
    <t>0.036</t>
  </si>
  <si>
    <t>180 (3)</t>
  </si>
  <si>
    <t>0.0034 (3)</t>
  </si>
  <si>
    <t>0.0071</t>
  </si>
  <si>
    <t>110 (3)</t>
  </si>
  <si>
    <t>0.93 (4)</t>
  </si>
  <si>
    <t>0.0078</t>
  </si>
  <si>
    <t>18 (3)</t>
  </si>
  <si>
    <t>0.00042 (1)</t>
  </si>
  <si>
    <t>4.4</t>
  </si>
  <si>
    <t>130 (3)</t>
  </si>
  <si>
    <t>0.37 (3)</t>
  </si>
  <si>
    <t>0.0060</t>
  </si>
  <si>
    <t>0.23</t>
  </si>
  <si>
    <t>76</t>
  </si>
  <si>
    <t>0.0034</t>
  </si>
  <si>
    <t>52</t>
  </si>
  <si>
    <t>0.0086</t>
  </si>
  <si>
    <t>0.00024</t>
  </si>
  <si>
    <t>27</t>
  </si>
  <si>
    <t>66</t>
  </si>
  <si>
    <t>790</t>
  </si>
  <si>
    <t>&lt;0.33</t>
  </si>
  <si>
    <t>1.1</t>
  </si>
  <si>
    <t>0.51</t>
  </si>
  <si>
    <t>500</t>
  </si>
  <si>
    <t>670</t>
  </si>
  <si>
    <t>3.9</t>
  </si>
  <si>
    <t>0.092</t>
  </si>
  <si>
    <t>890</t>
  </si>
  <si>
    <t>2.7</t>
  </si>
  <si>
    <t>400</t>
  </si>
  <si>
    <t>0.35</t>
  </si>
  <si>
    <t>880</t>
  </si>
  <si>
    <t>9.6</t>
  </si>
  <si>
    <t>0.79</t>
  </si>
  <si>
    <t>BOLD</t>
  </si>
  <si>
    <t>Dillon detection limit (historical data) was higher than the aplicable guideline.</t>
  </si>
  <si>
    <t>650</t>
  </si>
  <si>
    <t>25</t>
  </si>
  <si>
    <t>370</t>
  </si>
  <si>
    <t>30</t>
  </si>
  <si>
    <t>220</t>
  </si>
  <si>
    <t>230</t>
  </si>
  <si>
    <t>84</t>
  </si>
  <si>
    <t>1.2</t>
  </si>
  <si>
    <t>0.13</t>
  </si>
  <si>
    <t>0.028</t>
  </si>
  <si>
    <t>0.32</t>
  </si>
  <si>
    <t>0.037</t>
  </si>
  <si>
    <t>0.31</t>
  </si>
  <si>
    <t>&lt;0.0020</t>
  </si>
  <si>
    <t>0.0025</t>
  </si>
  <si>
    <t>0.0032</t>
  </si>
  <si>
    <t>15/Jul/2015</t>
  </si>
  <si>
    <t>Total Metals</t>
  </si>
  <si>
    <t>Dissolved Metals</t>
  </si>
  <si>
    <t>0.00056</t>
  </si>
  <si>
    <t>0.38</t>
  </si>
  <si>
    <t>0.0026</t>
  </si>
  <si>
    <t>0.074</t>
  </si>
  <si>
    <t>62</t>
  </si>
  <si>
    <t>0.0064</t>
  </si>
  <si>
    <t>0.39</t>
  </si>
  <si>
    <t>0.33</t>
  </si>
  <si>
    <t>29 (short), 1.5 (long)</t>
  </si>
  <si>
    <t>0.002-0.004**</t>
  </si>
  <si>
    <t>0.001-0.007**</t>
  </si>
  <si>
    <t>0.025-0.15**</t>
  </si>
  <si>
    <t>1600 (1)</t>
  </si>
  <si>
    <t>1300 (1)</t>
  </si>
  <si>
    <t>(1)</t>
  </si>
  <si>
    <t>Detection limits raised due to dilution to bring analyte within the calibrated range</t>
  </si>
  <si>
    <t>&lt;4.2 (3)</t>
  </si>
  <si>
    <t>(2)</t>
  </si>
  <si>
    <t>(3)</t>
  </si>
  <si>
    <t>Detection limits raised due to matrix interference</t>
  </si>
  <si>
    <t>Detection limit raised based on sample volume used for analysis</t>
  </si>
  <si>
    <t>&lt;0.22</t>
  </si>
  <si>
    <t>&lt;0.16</t>
  </si>
  <si>
    <t>1700 (1)</t>
  </si>
  <si>
    <t>2700 (1)</t>
  </si>
  <si>
    <t>&lt;0.050 (2)</t>
  </si>
  <si>
    <t>0.020 (2)</t>
  </si>
  <si>
    <t>370 (1)</t>
  </si>
  <si>
    <t>520 (1)</t>
  </si>
  <si>
    <t>490 (1)</t>
  </si>
  <si>
    <t>DUP01</t>
  </si>
  <si>
    <t>&lt;0.8</t>
  </si>
  <si>
    <t>&lt;270</t>
  </si>
  <si>
    <t>&lt;530</t>
  </si>
  <si>
    <t>&lt;20</t>
  </si>
  <si>
    <t>&lt;0.0060</t>
  </si>
  <si>
    <t>540 (1)</t>
  </si>
  <si>
    <t>&lt;0.030</t>
  </si>
  <si>
    <t>&lt;0.60</t>
  </si>
  <si>
    <t>&lt;0.015</t>
  </si>
  <si>
    <t>&lt;0.00050</t>
  </si>
  <si>
    <t>12/Aug/2015</t>
  </si>
  <si>
    <t>27/Aug/2015</t>
  </si>
  <si>
    <t>Sump Water</t>
  </si>
  <si>
    <t>Sump Water 2</t>
  </si>
  <si>
    <t>APRON LTU - EFFLUENT</t>
  </si>
  <si>
    <t>Arcadis (2016)</t>
  </si>
  <si>
    <t>Dillon (2015)</t>
  </si>
  <si>
    <t>Turbidity (NTU)</t>
  </si>
  <si>
    <r>
      <t xml:space="preserve">NAD83 </t>
    </r>
    <r>
      <rPr>
        <b/>
        <vertAlign val="superscript"/>
        <sz val="9"/>
        <color theme="0"/>
        <rFont val="Arial"/>
        <family val="2"/>
        <scheme val="minor"/>
      </rPr>
      <t>(1)</t>
    </r>
  </si>
  <si>
    <t>North America Datum 1983</t>
  </si>
  <si>
    <t>Able to purge three complete well casing volumes for each monitoring well.</t>
  </si>
  <si>
    <t xml:space="preserve">    Apron  Excavation Area Monitoring Wells</t>
  </si>
  <si>
    <t>Apron LTU Monitoring Wells</t>
  </si>
  <si>
    <t xml:space="preserve">   Monitoring Company </t>
  </si>
  <si>
    <t>Frozen</t>
  </si>
  <si>
    <t>(4)</t>
  </si>
  <si>
    <t>Depth to Ice</t>
  </si>
  <si>
    <t>No odours or sheen noted; low turbidity. Well in good condition.</t>
  </si>
  <si>
    <t>No odours or sheen noted; low turbidity. Well in good condition, but riser is loose.</t>
  </si>
  <si>
    <t>No odours or sheen noted, low turbidity. Well in good condition.</t>
  </si>
  <si>
    <t>No odour or sheen noted; low turbidity. Riser is heaving a bit, casing can't shut properly.</t>
  </si>
  <si>
    <t>No odour or sheen noted; low turbidity. Well in good condition.</t>
  </si>
  <si>
    <t xml:space="preserve">No odours or sheen noted; low turbidity. Well in good condition but casing has shifted. </t>
  </si>
  <si>
    <t xml:space="preserve">No odours or sheen noted; low turbidity. Well in good condition. </t>
  </si>
  <si>
    <t>No odours or sheen noted; low turbidity. Well casing cracked.</t>
  </si>
  <si>
    <t>Well located in a low lying area that was flooded. No sample collected.</t>
  </si>
  <si>
    <t>Well located in a low lying area that was flooded. Surface water sampled for field parameters.</t>
  </si>
  <si>
    <t>Organic vapour measurement (OVM) was collected using a RKI Eagle 2 (parameter recorded: hexane)</t>
  </si>
  <si>
    <t>ND</t>
  </si>
  <si>
    <t xml:space="preserve">non detect </t>
  </si>
  <si>
    <t>Redox Potential              (mV)</t>
  </si>
  <si>
    <r>
      <t xml:space="preserve">OVM </t>
    </r>
    <r>
      <rPr>
        <b/>
        <vertAlign val="superscript"/>
        <sz val="9"/>
        <color theme="0"/>
        <rFont val="Arial"/>
        <family val="2"/>
        <scheme val="minor"/>
      </rPr>
      <t>(3)</t>
    </r>
    <r>
      <rPr>
        <b/>
        <sz val="9"/>
        <color theme="0"/>
        <rFont val="Arial"/>
        <family val="2"/>
        <scheme val="minor"/>
      </rPr>
      <t xml:space="preserve">        (ppm)</t>
    </r>
  </si>
  <si>
    <t>TDS      (g/L)</t>
  </si>
  <si>
    <t>Well Top Elevation            (m amsl)</t>
  </si>
  <si>
    <t xml:space="preserve"> m amsl</t>
  </si>
  <si>
    <t>Groudwater Elevation    (m amsl)</t>
  </si>
  <si>
    <t>Temperature               (deg.  Celsius)</t>
  </si>
  <si>
    <t>L</t>
  </si>
  <si>
    <t>ppm</t>
  </si>
  <si>
    <t>parts per million  (volume)</t>
  </si>
  <si>
    <t>metres above mean sea level</t>
  </si>
  <si>
    <t xml:space="preserve">litres </t>
  </si>
  <si>
    <t>Dillon          (2014)</t>
  </si>
  <si>
    <t>Dillon                (2015)</t>
  </si>
  <si>
    <t>Arcadis                 (2016)</t>
  </si>
  <si>
    <t>Dillon          (2015)</t>
  </si>
  <si>
    <t>Dillon           (2015)</t>
  </si>
  <si>
    <t>Arcadis                                  (2016)</t>
  </si>
  <si>
    <t>Dillon                                      (2015)</t>
  </si>
  <si>
    <t>mV</t>
  </si>
  <si>
    <t>millivolts</t>
  </si>
  <si>
    <r>
      <t>Elec. Conductivity (</t>
    </r>
    <r>
      <rPr>
        <b/>
        <sz val="9"/>
        <color theme="0"/>
        <rFont val="Calibri"/>
        <family val="2"/>
      </rPr>
      <t>µ</t>
    </r>
    <r>
      <rPr>
        <b/>
        <sz val="9"/>
        <color theme="0"/>
        <rFont val="Arial"/>
        <family val="2"/>
        <scheme val="minor"/>
      </rPr>
      <t>S/cm)</t>
    </r>
  </si>
  <si>
    <t>micosiemens per centimetre</t>
  </si>
  <si>
    <t>µS/cm</t>
  </si>
  <si>
    <t>NTU</t>
  </si>
  <si>
    <t>Nephelometric Turbidity Units</t>
  </si>
  <si>
    <t>Arcadis             (2016)</t>
  </si>
  <si>
    <t>(5)</t>
  </si>
  <si>
    <t>2.002 (5)</t>
  </si>
  <si>
    <t>2.257 (5)</t>
  </si>
  <si>
    <t>Total Dissolved Solids (TDS)</t>
  </si>
  <si>
    <t>metres below top of casing</t>
  </si>
  <si>
    <t>m btc</t>
  </si>
  <si>
    <t>Water Level           (m btc)</t>
  </si>
  <si>
    <t>Water Level          (m btc)</t>
  </si>
  <si>
    <t>milligrams per litre</t>
  </si>
  <si>
    <t>Bottom of Well               (m btc)</t>
  </si>
  <si>
    <t>Bottom of Well              (m btc)</t>
  </si>
  <si>
    <r>
      <t>Volume of Water Purged</t>
    </r>
    <r>
      <rPr>
        <b/>
        <vertAlign val="superscript"/>
        <sz val="9"/>
        <color theme="0"/>
        <rFont val="Arial"/>
        <family val="2"/>
        <scheme val="minor"/>
      </rPr>
      <t>(2)</t>
    </r>
    <r>
      <rPr>
        <b/>
        <sz val="9"/>
        <color theme="0"/>
        <rFont val="Arial"/>
        <family val="2"/>
        <scheme val="minor"/>
      </rPr>
      <t xml:space="preserve">                         (L) </t>
    </r>
  </si>
  <si>
    <t>Units:</t>
  </si>
  <si>
    <t>26-Jul-15</t>
  </si>
  <si>
    <r>
      <t>CCME</t>
    </r>
    <r>
      <rPr>
        <b/>
        <vertAlign val="superscript"/>
        <sz val="9"/>
        <color theme="0"/>
        <rFont val="Arial"/>
        <family val="2"/>
      </rPr>
      <t>(1)</t>
    </r>
  </si>
  <si>
    <t>Standard dependent on pH</t>
  </si>
  <si>
    <t>Standard dependent on hardness</t>
  </si>
  <si>
    <t>Parameter not analyzed / not available</t>
  </si>
  <si>
    <t>No standard / guideline value</t>
  </si>
  <si>
    <t>Not applicable</t>
  </si>
  <si>
    <t xml:space="preserve"> Where low flow sampling methods where employed, field parameters were collected.</t>
  </si>
  <si>
    <t>CCME Water Quality Guidelines for the Protection of Aquatic Life (Freshwater/Marine)</t>
  </si>
  <si>
    <t>0.033(short), 0.015(long)</t>
  </si>
  <si>
    <t>16-Sep-14</t>
  </si>
  <si>
    <t xml:space="preserve">MW 13-2 </t>
  </si>
  <si>
    <t>17-Sep-14</t>
  </si>
  <si>
    <t>0.001(short), 0.00009(long)/     0.00012(long)</t>
  </si>
  <si>
    <t>0.00025 / 0.0075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</si>
</sst>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0.0"/>
    <numFmt numFmtId="166" formatCode="0.000"/>
    <numFmt numFmtId="167" formatCode="[$-1009]d/mmm/yy;@"/>
    <numFmt numFmtId="168" formatCode="0.0000"/>
    <numFmt numFmtId="169" formatCode="0.00000"/>
  </numFmts>
  <fonts count="56" x14ac:knownFonts="1">
    <font>
      <sz val="10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9"/>
      <color indexed="8"/>
      <name val="Calibri"/>
      <family val="2"/>
    </font>
    <font>
      <sz val="9"/>
      <color rgb="FF000000"/>
      <name val="Arial"/>
      <family val="2"/>
      <scheme val="minor"/>
    </font>
    <font>
      <b/>
      <u/>
      <sz val="9"/>
      <color rgb="FF000000"/>
      <name val="Arial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sz val="12"/>
      <color theme="1"/>
      <name val="Arial"/>
      <family val="2"/>
    </font>
    <font>
      <b/>
      <sz val="15"/>
      <color theme="1"/>
      <name val="Arial"/>
      <family val="2"/>
    </font>
    <font>
      <b/>
      <sz val="15"/>
      <color theme="0"/>
      <name val="Arial"/>
      <family val="2"/>
    </font>
    <font>
      <sz val="9"/>
      <color theme="0"/>
      <name val="Calibri"/>
      <family val="2"/>
    </font>
    <font>
      <b/>
      <sz val="9"/>
      <color theme="0"/>
      <name val="Calibri"/>
      <family val="2"/>
    </font>
    <font>
      <b/>
      <vertAlign val="superscript"/>
      <sz val="9"/>
      <color theme="0"/>
      <name val="Arial"/>
      <family val="2"/>
    </font>
    <font>
      <vertAlign val="superscript"/>
      <sz val="9"/>
      <color theme="1"/>
      <name val="Arial"/>
      <family val="2"/>
      <scheme val="minor"/>
    </font>
    <font>
      <b/>
      <u/>
      <sz val="9"/>
      <color theme="1"/>
      <name val="Arial"/>
      <family val="2"/>
      <scheme val="minor"/>
    </font>
    <font>
      <i/>
      <sz val="9"/>
      <color theme="1"/>
      <name val="Arial"/>
      <family val="2"/>
      <scheme val="minor"/>
    </font>
    <font>
      <b/>
      <u/>
      <sz val="9"/>
      <name val="Arial"/>
      <family val="2"/>
    </font>
    <font>
      <b/>
      <u/>
      <sz val="9"/>
      <name val="Arial"/>
      <family val="2"/>
      <scheme val="minor"/>
    </font>
    <font>
      <sz val="9"/>
      <color theme="0"/>
      <name val="Arial"/>
      <family val="2"/>
      <scheme val="minor"/>
    </font>
    <font>
      <b/>
      <sz val="9"/>
      <color theme="0"/>
      <name val="Arial"/>
      <family val="2"/>
      <scheme val="minor"/>
    </font>
    <font>
      <b/>
      <vertAlign val="superscript"/>
      <sz val="9"/>
      <color theme="0"/>
      <name val="Arial"/>
      <family val="2"/>
      <scheme val="minor"/>
    </font>
    <font>
      <sz val="9"/>
      <name val="Arial"/>
      <family val="2"/>
      <scheme val="minor"/>
    </font>
    <font>
      <b/>
      <sz val="9"/>
      <name val="Arial"/>
      <family val="2"/>
    </font>
    <font>
      <b/>
      <sz val="9"/>
      <color rgb="FF000000"/>
      <name val="Arial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Calibri"/>
      <family val="2"/>
    </font>
    <font>
      <sz val="10"/>
      <color rgb="FF000000"/>
      <name val="Arial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0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82">
    <xf numFmtId="0" fontId="0" fillId="0" borderId="0"/>
    <xf numFmtId="0" fontId="1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7" fillId="0" borderId="0"/>
    <xf numFmtId="0" fontId="3" fillId="0" borderId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13" borderId="0" applyNumberFormat="0" applyBorder="0" applyAlignment="0" applyProtection="0"/>
    <xf numFmtId="0" fontId="35" fillId="14" borderId="0" applyNumberFormat="0" applyBorder="0" applyAlignment="0" applyProtection="0"/>
    <xf numFmtId="0" fontId="35" fillId="9" borderId="0" applyNumberFormat="0" applyBorder="0" applyAlignment="0" applyProtection="0"/>
    <xf numFmtId="0" fontId="35" fillId="12" borderId="0" applyNumberFormat="0" applyBorder="0" applyAlignment="0" applyProtection="0"/>
    <xf numFmtId="0" fontId="35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23" borderId="0" applyNumberFormat="0" applyBorder="0" applyAlignment="0" applyProtection="0"/>
    <xf numFmtId="0" fontId="37" fillId="7" borderId="0" applyNumberFormat="0" applyBorder="0" applyAlignment="0" applyProtection="0"/>
    <xf numFmtId="0" fontId="38" fillId="24" borderId="10" applyNumberFormat="0" applyAlignment="0" applyProtection="0"/>
    <xf numFmtId="0" fontId="39" fillId="25" borderId="11" applyNumberFormat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8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3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46" fillId="11" borderId="10" applyNumberFormat="0" applyAlignment="0" applyProtection="0"/>
    <xf numFmtId="0" fontId="47" fillId="0" borderId="15" applyNumberFormat="0" applyFill="0" applyAlignment="0" applyProtection="0"/>
    <xf numFmtId="0" fontId="48" fillId="26" borderId="0" applyNumberFormat="0" applyBorder="0" applyAlignment="0" applyProtection="0"/>
    <xf numFmtId="0" fontId="3" fillId="0" borderId="0"/>
    <xf numFmtId="0" fontId="7" fillId="0" borderId="0"/>
    <xf numFmtId="0" fontId="7" fillId="0" borderId="0"/>
    <xf numFmtId="0" fontId="5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9" fillId="0" borderId="0"/>
    <xf numFmtId="0" fontId="49" fillId="0" borderId="0"/>
    <xf numFmtId="0" fontId="49" fillId="0" borderId="0"/>
    <xf numFmtId="0" fontId="3" fillId="0" borderId="0"/>
    <xf numFmtId="0" fontId="3" fillId="0" borderId="0"/>
    <xf numFmtId="0" fontId="35" fillId="0" borderId="0"/>
    <xf numFmtId="0" fontId="7" fillId="0" borderId="0"/>
    <xf numFmtId="0" fontId="3" fillId="0" borderId="0"/>
    <xf numFmtId="0" fontId="49" fillId="27" borderId="16" applyNumberFormat="0" applyFont="0" applyAlignment="0" applyProtection="0"/>
    <xf numFmtId="0" fontId="50" fillId="24" borderId="17" applyNumberFormat="0" applyAlignment="0" applyProtection="0"/>
    <xf numFmtId="0" fontId="51" fillId="0" borderId="0" applyNumberFormat="0" applyFill="0" applyBorder="0" applyAlignment="0" applyProtection="0"/>
    <xf numFmtId="0" fontId="52" fillId="0" borderId="18" applyNumberFormat="0" applyFill="0" applyAlignment="0" applyProtection="0"/>
    <xf numFmtId="0" fontId="5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</cellStyleXfs>
  <cellXfs count="351">
    <xf numFmtId="0" fontId="0" fillId="0" borderId="0" xfId="0"/>
    <xf numFmtId="0" fontId="10" fillId="0" borderId="0" xfId="0" applyFont="1"/>
    <xf numFmtId="49" fontId="11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0" fontId="12" fillId="3" borderId="5" xfId="0" applyNumberFormat="1" applyFont="1" applyFill="1" applyBorder="1" applyAlignment="1">
      <alignment horizontal="left" vertical="center"/>
    </xf>
    <xf numFmtId="0" fontId="16" fillId="0" borderId="0" xfId="0" applyFont="1"/>
    <xf numFmtId="49" fontId="9" fillId="2" borderId="0" xfId="0" applyNumberFormat="1" applyFont="1" applyFill="1" applyBorder="1" applyAlignment="1">
      <alignment vertical="center"/>
    </xf>
    <xf numFmtId="49" fontId="9" fillId="2" borderId="0" xfId="0" applyNumberFormat="1" applyFont="1" applyFill="1" applyBorder="1" applyAlignment="1">
      <alignment horizontal="left" vertical="center"/>
    </xf>
    <xf numFmtId="49" fontId="16" fillId="0" borderId="0" xfId="0" applyNumberFormat="1" applyFont="1" applyAlignment="1">
      <alignment vertical="center"/>
    </xf>
    <xf numFmtId="49" fontId="16" fillId="0" borderId="0" xfId="0" applyNumberFormat="1" applyFont="1" applyFill="1" applyAlignment="1">
      <alignment vertical="center"/>
    </xf>
    <xf numFmtId="0" fontId="8" fillId="3" borderId="7" xfId="0" applyNumberFormat="1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9" fontId="16" fillId="0" borderId="6" xfId="0" applyNumberFormat="1" applyFont="1" applyBorder="1" applyAlignment="1">
      <alignment vertical="center"/>
    </xf>
    <xf numFmtId="49" fontId="16" fillId="0" borderId="2" xfId="0" applyNumberFormat="1" applyFont="1" applyBorder="1" applyAlignment="1">
      <alignment vertical="center"/>
    </xf>
    <xf numFmtId="49" fontId="16" fillId="0" borderId="2" xfId="0" applyNumberFormat="1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39" fontId="8" fillId="3" borderId="7" xfId="0" applyNumberFormat="1" applyFont="1" applyFill="1" applyBorder="1" applyAlignment="1">
      <alignment horizontal="center" vertical="center"/>
    </xf>
    <xf numFmtId="0" fontId="16" fillId="2" borderId="9" xfId="0" applyFont="1" applyFill="1" applyBorder="1"/>
    <xf numFmtId="0" fontId="19" fillId="0" borderId="1" xfId="0" applyFont="1" applyBorder="1"/>
    <xf numFmtId="0" fontId="19" fillId="0" borderId="0" xfId="0" applyFont="1"/>
    <xf numFmtId="2" fontId="8" fillId="0" borderId="7" xfId="0" applyNumberFormat="1" applyFont="1" applyFill="1" applyBorder="1" applyAlignment="1">
      <alignment horizontal="center" vertical="center"/>
    </xf>
    <xf numFmtId="1" fontId="8" fillId="0" borderId="7" xfId="0" applyNumberFormat="1" applyFont="1" applyFill="1" applyBorder="1" applyAlignment="1">
      <alignment horizontal="center" vertical="center"/>
    </xf>
    <xf numFmtId="0" fontId="12" fillId="3" borderId="3" xfId="0" applyNumberFormat="1" applyFont="1" applyFill="1" applyBorder="1" applyAlignment="1">
      <alignment horizontal="left" vertical="center"/>
    </xf>
    <xf numFmtId="0" fontId="19" fillId="2" borderId="0" xfId="0" applyFont="1" applyFill="1" applyBorder="1"/>
    <xf numFmtId="0" fontId="20" fillId="2" borderId="0" xfId="0" applyFont="1" applyFill="1" applyBorder="1" applyAlignment="1">
      <alignment horizontal="center" vertical="center"/>
    </xf>
    <xf numFmtId="49" fontId="16" fillId="2" borderId="0" xfId="0" applyNumberFormat="1" applyFont="1" applyFill="1" applyBorder="1" applyAlignment="1">
      <alignment vertical="center"/>
    </xf>
    <xf numFmtId="49" fontId="15" fillId="2" borderId="0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/>
    <xf numFmtId="49" fontId="13" fillId="0" borderId="0" xfId="0" applyNumberFormat="1" applyFont="1" applyFill="1" applyAlignment="1">
      <alignment horizontal="center" vertical="center"/>
    </xf>
    <xf numFmtId="0" fontId="22" fillId="2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left" vertical="center" wrapText="1"/>
    </xf>
    <xf numFmtId="49" fontId="9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vertical="top"/>
    </xf>
    <xf numFmtId="49" fontId="9" fillId="2" borderId="9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0" fontId="25" fillId="0" borderId="0" xfId="0" applyFont="1"/>
    <xf numFmtId="49" fontId="14" fillId="0" borderId="0" xfId="0" applyNumberFormat="1" applyFont="1" applyFill="1" applyAlignment="1">
      <alignment horizontal="center" vertical="center"/>
    </xf>
    <xf numFmtId="49" fontId="25" fillId="0" borderId="0" xfId="0" applyNumberFormat="1" applyFont="1" applyAlignment="1">
      <alignment horizontal="left" vertical="center"/>
    </xf>
    <xf numFmtId="14" fontId="21" fillId="2" borderId="0" xfId="0" applyNumberFormat="1" applyFont="1" applyFill="1" applyBorder="1" applyAlignment="1">
      <alignment horizontal="center" vertical="center" wrapText="1"/>
    </xf>
    <xf numFmtId="165" fontId="8" fillId="0" borderId="7" xfId="0" applyNumberFormat="1" applyFont="1" applyFill="1" applyBorder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2" fontId="8" fillId="3" borderId="7" xfId="0" applyNumberFormat="1" applyFont="1" applyFill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8" fillId="3" borderId="0" xfId="0" applyNumberFormat="1" applyFont="1" applyFill="1" applyBorder="1" applyAlignment="1">
      <alignment horizontal="center" vertical="center"/>
    </xf>
    <xf numFmtId="165" fontId="8" fillId="0" borderId="7" xfId="0" quotePrefix="1" applyNumberFormat="1" applyFont="1" applyFill="1" applyBorder="1" applyAlignment="1">
      <alignment horizontal="center" vertical="center"/>
    </xf>
    <xf numFmtId="0" fontId="27" fillId="3" borderId="7" xfId="0" applyNumberFormat="1" applyFont="1" applyFill="1" applyBorder="1" applyAlignment="1">
      <alignment horizontal="center" vertical="center"/>
    </xf>
    <xf numFmtId="165" fontId="8" fillId="0" borderId="7" xfId="0" applyNumberFormat="1" applyFont="1" applyFill="1" applyBorder="1" applyAlignment="1">
      <alignment horizontal="center" vertical="center" wrapText="1"/>
    </xf>
    <xf numFmtId="165" fontId="8" fillId="0" borderId="0" xfId="0" quotePrefix="1" applyNumberFormat="1" applyFont="1" applyFill="1" applyBorder="1" applyAlignment="1">
      <alignment horizontal="center" vertical="center"/>
    </xf>
    <xf numFmtId="165" fontId="8" fillId="3" borderId="7" xfId="0" applyNumberFormat="1" applyFont="1" applyFill="1" applyBorder="1" applyAlignment="1">
      <alignment horizontal="center" vertical="center"/>
    </xf>
    <xf numFmtId="165" fontId="8" fillId="0" borderId="7" xfId="0" quotePrefix="1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vertical="top"/>
    </xf>
    <xf numFmtId="49" fontId="9" fillId="2" borderId="0" xfId="0" applyNumberFormat="1" applyFont="1" applyFill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/>
    </xf>
    <xf numFmtId="166" fontId="8" fillId="0" borderId="7" xfId="0" applyNumberFormat="1" applyFont="1" applyFill="1" applyBorder="1" applyAlignment="1">
      <alignment horizontal="center" vertical="center"/>
    </xf>
    <xf numFmtId="1" fontId="8" fillId="0" borderId="7" xfId="0" quotePrefix="1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vertical="center" wrapText="1"/>
    </xf>
    <xf numFmtId="49" fontId="9" fillId="2" borderId="0" xfId="0" applyNumberFormat="1" applyFont="1" applyFill="1" applyBorder="1" applyAlignment="1">
      <alignment vertical="center" wrapText="1"/>
    </xf>
    <xf numFmtId="0" fontId="27" fillId="5" borderId="7" xfId="0" applyNumberFormat="1" applyFont="1" applyFill="1" applyBorder="1" applyAlignment="1">
      <alignment horizontal="center" vertical="center"/>
    </xf>
    <xf numFmtId="49" fontId="28" fillId="5" borderId="0" xfId="0" applyNumberFormat="1" applyFont="1" applyFill="1" applyAlignment="1">
      <alignment horizontal="center" vertical="center"/>
    </xf>
    <xf numFmtId="9" fontId="8" fillId="3" borderId="7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49" fontId="10" fillId="0" borderId="0" xfId="0" applyNumberFormat="1" applyFont="1" applyFill="1" applyBorder="1" applyAlignment="1">
      <alignment vertical="center"/>
    </xf>
    <xf numFmtId="49" fontId="9" fillId="2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Alignment="1">
      <alignment horizontal="left" vertical="center"/>
    </xf>
    <xf numFmtId="0" fontId="15" fillId="0" borderId="1" xfId="0" applyFont="1" applyBorder="1"/>
    <xf numFmtId="0" fontId="15" fillId="2" borderId="0" xfId="0" applyFont="1" applyFill="1" applyBorder="1"/>
    <xf numFmtId="0" fontId="9" fillId="2" borderId="0" xfId="0" applyFont="1" applyFill="1" applyBorder="1" applyAlignment="1">
      <alignment horizontal="center" vertical="center"/>
    </xf>
    <xf numFmtId="0" fontId="15" fillId="0" borderId="0" xfId="0" applyFont="1"/>
    <xf numFmtId="49" fontId="10" fillId="0" borderId="0" xfId="0" applyNumberFormat="1" applyFont="1" applyAlignment="1">
      <alignment vertical="center"/>
    </xf>
    <xf numFmtId="49" fontId="10" fillId="2" borderId="0" xfId="0" applyNumberFormat="1" applyFont="1" applyFill="1" applyBorder="1" applyAlignment="1">
      <alignment vertical="center"/>
    </xf>
    <xf numFmtId="49" fontId="11" fillId="2" borderId="0" xfId="0" applyNumberFormat="1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/>
    </xf>
    <xf numFmtId="49" fontId="32" fillId="0" borderId="7" xfId="0" applyNumberFormat="1" applyFont="1" applyBorder="1" applyAlignment="1">
      <alignment horizontal="center" vertical="center"/>
    </xf>
    <xf numFmtId="165" fontId="32" fillId="0" borderId="7" xfId="0" quotePrefix="1" applyNumberFormat="1" applyFont="1" applyFill="1" applyBorder="1" applyAlignment="1">
      <alignment horizontal="center" vertical="center"/>
    </xf>
    <xf numFmtId="0" fontId="32" fillId="3" borderId="7" xfId="0" applyNumberFormat="1" applyFont="1" applyFill="1" applyBorder="1" applyAlignment="1">
      <alignment horizontal="center" vertical="center"/>
    </xf>
    <xf numFmtId="165" fontId="32" fillId="0" borderId="7" xfId="0" applyNumberFormat="1" applyFont="1" applyFill="1" applyBorder="1" applyAlignment="1">
      <alignment horizontal="center" vertical="center"/>
    </xf>
    <xf numFmtId="165" fontId="32" fillId="0" borderId="7" xfId="0" applyNumberFormat="1" applyFont="1" applyFill="1" applyBorder="1" applyAlignment="1">
      <alignment horizontal="center" vertical="center" wrapText="1"/>
    </xf>
    <xf numFmtId="165" fontId="32" fillId="0" borderId="7" xfId="0" quotePrefix="1" applyNumberFormat="1" applyFont="1" applyFill="1" applyBorder="1" applyAlignment="1">
      <alignment horizontal="center" vertical="center" wrapText="1"/>
    </xf>
    <xf numFmtId="0" fontId="11" fillId="0" borderId="1" xfId="0" applyFont="1" applyBorder="1"/>
    <xf numFmtId="0" fontId="11" fillId="2" borderId="0" xfId="0" applyFont="1" applyFill="1" applyBorder="1"/>
    <xf numFmtId="0" fontId="30" fillId="2" borderId="0" xfId="0" applyFont="1" applyFill="1" applyBorder="1" applyAlignment="1">
      <alignment horizontal="center" vertical="center"/>
    </xf>
    <xf numFmtId="0" fontId="11" fillId="0" borderId="0" xfId="0" applyFont="1"/>
    <xf numFmtId="49" fontId="10" fillId="0" borderId="0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Alignment="1">
      <alignment horizontal="left" vertical="center"/>
    </xf>
    <xf numFmtId="166" fontId="27" fillId="3" borderId="7" xfId="0" applyNumberFormat="1" applyFont="1" applyFill="1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/>
    </xf>
    <xf numFmtId="0" fontId="17" fillId="2" borderId="0" xfId="0" applyFont="1" applyFill="1" applyBorder="1" applyAlignment="1">
      <alignment vertical="top"/>
    </xf>
    <xf numFmtId="49" fontId="10" fillId="0" borderId="0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Alignment="1">
      <alignment horizontal="left" vertical="center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Alignment="1"/>
    <xf numFmtId="0" fontId="33" fillId="0" borderId="0" xfId="0" applyFont="1"/>
    <xf numFmtId="49" fontId="10" fillId="0" borderId="0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Alignment="1">
      <alignment horizontal="left"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Alignment="1">
      <alignment horizontal="left" vertical="center"/>
    </xf>
    <xf numFmtId="0" fontId="17" fillId="2" borderId="9" xfId="0" applyFont="1" applyFill="1" applyBorder="1" applyAlignment="1">
      <alignment vertical="top"/>
    </xf>
    <xf numFmtId="168" fontId="32" fillId="0" borderId="7" xfId="0" applyNumberFormat="1" applyFont="1" applyFill="1" applyBorder="1" applyAlignment="1">
      <alignment horizontal="center" vertical="center"/>
    </xf>
    <xf numFmtId="0" fontId="16" fillId="0" borderId="0" xfId="0" applyFont="1" applyFill="1"/>
    <xf numFmtId="49" fontId="8" fillId="0" borderId="7" xfId="0" applyNumberFormat="1" applyFont="1" applyFill="1" applyBorder="1" applyAlignment="1">
      <alignment horizontal="center" vertical="center"/>
    </xf>
    <xf numFmtId="167" fontId="29" fillId="2" borderId="8" xfId="0" quotePrefix="1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vertical="top"/>
    </xf>
    <xf numFmtId="49" fontId="10" fillId="0" borderId="0" xfId="0" applyNumberFormat="1" applyFont="1" applyAlignment="1">
      <alignment horizontal="left" vertical="center"/>
    </xf>
    <xf numFmtId="0" fontId="30" fillId="2" borderId="0" xfId="0" applyNumberFormat="1" applyFont="1" applyFill="1" applyBorder="1" applyAlignment="1">
      <alignment horizontal="center" vertical="center" wrapText="1"/>
    </xf>
    <xf numFmtId="2" fontId="27" fillId="3" borderId="7" xfId="0" applyNumberFormat="1" applyFont="1" applyFill="1" applyBorder="1" applyAlignment="1">
      <alignment horizontal="center" vertical="center"/>
    </xf>
    <xf numFmtId="166" fontId="8" fillId="0" borderId="7" xfId="0" quotePrefix="1" applyNumberFormat="1" applyFont="1" applyFill="1" applyBorder="1" applyAlignment="1">
      <alignment horizontal="center" vertical="center"/>
    </xf>
    <xf numFmtId="169" fontId="8" fillId="0" borderId="7" xfId="0" applyNumberFormat="1" applyFont="1" applyFill="1" applyBorder="1" applyAlignment="1">
      <alignment horizontal="center" vertical="center"/>
    </xf>
    <xf numFmtId="169" fontId="8" fillId="3" borderId="7" xfId="0" applyNumberFormat="1" applyFont="1" applyFill="1" applyBorder="1" applyAlignment="1">
      <alignment horizontal="center" vertical="center"/>
    </xf>
    <xf numFmtId="169" fontId="8" fillId="0" borderId="7" xfId="0" quotePrefix="1" applyNumberFormat="1" applyFont="1" applyFill="1" applyBorder="1" applyAlignment="1">
      <alignment horizontal="center" vertical="center"/>
    </xf>
    <xf numFmtId="1" fontId="8" fillId="3" borderId="7" xfId="0" applyNumberFormat="1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vertical="top"/>
    </xf>
    <xf numFmtId="49" fontId="9" fillId="2" borderId="0" xfId="0" applyNumberFormat="1" applyFont="1" applyFill="1" applyBorder="1" applyAlignment="1">
      <alignment horizontal="center" vertical="center" wrapText="1"/>
    </xf>
    <xf numFmtId="49" fontId="9" fillId="2" borderId="0" xfId="0" applyNumberFormat="1" applyFont="1" applyFill="1" applyBorder="1" applyAlignment="1">
      <alignment vertical="top"/>
    </xf>
    <xf numFmtId="14" fontId="22" fillId="2" borderId="0" xfId="0" applyNumberFormat="1" applyFont="1" applyFill="1" applyBorder="1" applyAlignment="1">
      <alignment vertical="center" wrapText="1"/>
    </xf>
    <xf numFmtId="49" fontId="9" fillId="2" borderId="19" xfId="0" applyNumberFormat="1" applyFont="1" applyFill="1" applyBorder="1" applyAlignment="1">
      <alignment vertical="center"/>
    </xf>
    <xf numFmtId="49" fontId="9" fillId="2" borderId="19" xfId="0" applyNumberFormat="1" applyFont="1" applyFill="1" applyBorder="1" applyAlignment="1">
      <alignment horizontal="left" vertical="center"/>
    </xf>
    <xf numFmtId="167" fontId="29" fillId="2" borderId="29" xfId="0" quotePrefix="1" applyNumberFormat="1" applyFont="1" applyFill="1" applyBorder="1" applyAlignment="1">
      <alignment horizontal="center" vertical="center" wrapText="1"/>
    </xf>
    <xf numFmtId="167" fontId="29" fillId="2" borderId="28" xfId="0" quotePrefix="1" applyNumberFormat="1" applyFont="1" applyFill="1" applyBorder="1" applyAlignment="1">
      <alignment horizontal="center" vertical="center" wrapText="1"/>
    </xf>
    <xf numFmtId="0" fontId="8" fillId="0" borderId="33" xfId="0" applyNumberFormat="1" applyFont="1" applyFill="1" applyBorder="1" applyAlignment="1">
      <alignment horizontal="center" vertical="center"/>
    </xf>
    <xf numFmtId="0" fontId="8" fillId="3" borderId="33" xfId="0" applyNumberFormat="1" applyFont="1" applyFill="1" applyBorder="1" applyAlignment="1">
      <alignment horizontal="center" vertical="center"/>
    </xf>
    <xf numFmtId="0" fontId="27" fillId="3" borderId="33" xfId="0" applyNumberFormat="1" applyFont="1" applyFill="1" applyBorder="1" applyAlignment="1">
      <alignment horizontal="center" vertical="center"/>
    </xf>
    <xf numFmtId="165" fontId="8" fillId="0" borderId="33" xfId="0" applyNumberFormat="1" applyFont="1" applyFill="1" applyBorder="1" applyAlignment="1">
      <alignment horizontal="center" vertical="center"/>
    </xf>
    <xf numFmtId="165" fontId="8" fillId="0" borderId="33" xfId="0" applyNumberFormat="1" applyFont="1" applyFill="1" applyBorder="1" applyAlignment="1">
      <alignment horizontal="center" vertical="center" wrapText="1"/>
    </xf>
    <xf numFmtId="165" fontId="8" fillId="0" borderId="33" xfId="0" quotePrefix="1" applyNumberFormat="1" applyFont="1" applyFill="1" applyBorder="1" applyAlignment="1">
      <alignment horizontal="center" vertical="center"/>
    </xf>
    <xf numFmtId="49" fontId="30" fillId="2" borderId="19" xfId="0" applyNumberFormat="1" applyFont="1" applyFill="1" applyBorder="1" applyAlignment="1">
      <alignment vertical="center"/>
    </xf>
    <xf numFmtId="49" fontId="30" fillId="2" borderId="19" xfId="0" applyNumberFormat="1" applyFont="1" applyFill="1" applyBorder="1" applyAlignment="1">
      <alignment horizontal="left" vertical="center"/>
    </xf>
    <xf numFmtId="0" fontId="29" fillId="2" borderId="21" xfId="0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center" vertical="center"/>
    </xf>
    <xf numFmtId="0" fontId="30" fillId="2" borderId="20" xfId="0" applyNumberFormat="1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/>
    </xf>
    <xf numFmtId="165" fontId="33" fillId="0" borderId="32" xfId="0" applyNumberFormat="1" applyFont="1" applyFill="1" applyBorder="1" applyAlignment="1">
      <alignment horizontal="center" vertical="center"/>
    </xf>
    <xf numFmtId="167" fontId="29" fillId="2" borderId="30" xfId="0" quotePrefix="1" applyNumberFormat="1" applyFont="1" applyFill="1" applyBorder="1" applyAlignment="1">
      <alignment horizontal="center" vertical="center" wrapText="1"/>
    </xf>
    <xf numFmtId="0" fontId="8" fillId="0" borderId="22" xfId="0" applyNumberFormat="1" applyFont="1" applyFill="1" applyBorder="1" applyAlignment="1">
      <alignment horizontal="left" vertical="center" indent="1"/>
    </xf>
    <xf numFmtId="49" fontId="11" fillId="0" borderId="0" xfId="0" applyNumberFormat="1" applyFont="1" applyAlignment="1">
      <alignment horizontal="left"/>
    </xf>
    <xf numFmtId="0" fontId="30" fillId="2" borderId="7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wrapText="1"/>
    </xf>
    <xf numFmtId="0" fontId="16" fillId="2" borderId="7" xfId="0" applyFont="1" applyFill="1" applyBorder="1"/>
    <xf numFmtId="49" fontId="8" fillId="0" borderId="9" xfId="0" applyNumberFormat="1" applyFont="1" applyBorder="1" applyAlignment="1">
      <alignment horizontal="center" vertical="center"/>
    </xf>
    <xf numFmtId="165" fontId="8" fillId="0" borderId="9" xfId="0" applyNumberFormat="1" applyFont="1" applyFill="1" applyBorder="1" applyAlignment="1">
      <alignment horizontal="center" vertical="center"/>
    </xf>
    <xf numFmtId="165" fontId="8" fillId="0" borderId="9" xfId="0" quotePrefix="1" applyNumberFormat="1" applyFont="1" applyFill="1" applyBorder="1" applyAlignment="1">
      <alignment horizontal="center" vertical="center"/>
    </xf>
    <xf numFmtId="0" fontId="8" fillId="3" borderId="9" xfId="0" applyNumberFormat="1" applyFont="1" applyFill="1" applyBorder="1" applyAlignment="1">
      <alignment horizontal="center" vertical="center"/>
    </xf>
    <xf numFmtId="49" fontId="9" fillId="2" borderId="7" xfId="0" applyNumberFormat="1" applyFont="1" applyFill="1" applyBorder="1" applyAlignment="1">
      <alignment horizontal="left" vertical="center"/>
    </xf>
    <xf numFmtId="0" fontId="17" fillId="2" borderId="7" xfId="0" applyFont="1" applyFill="1" applyBorder="1" applyAlignment="1">
      <alignment vertical="top"/>
    </xf>
    <xf numFmtId="49" fontId="9" fillId="2" borderId="7" xfId="0" applyNumberFormat="1" applyFont="1" applyFill="1" applyBorder="1" applyAlignment="1">
      <alignment horizontal="center" vertical="center" wrapText="1"/>
    </xf>
    <xf numFmtId="49" fontId="9" fillId="2" borderId="28" xfId="0" applyNumberFormat="1" applyFont="1" applyFill="1" applyBorder="1" applyAlignment="1">
      <alignment vertical="center"/>
    </xf>
    <xf numFmtId="167" fontId="29" fillId="2" borderId="30" xfId="0" applyNumberFormat="1" applyFont="1" applyFill="1" applyBorder="1" applyAlignment="1">
      <alignment horizontal="center" vertical="center" wrapText="1"/>
    </xf>
    <xf numFmtId="167" fontId="29" fillId="2" borderId="28" xfId="0" applyNumberFormat="1" applyFont="1" applyFill="1" applyBorder="1" applyAlignment="1">
      <alignment horizontal="center" vertical="center" wrapText="1"/>
    </xf>
    <xf numFmtId="167" fontId="29" fillId="2" borderId="8" xfId="0" applyNumberFormat="1" applyFont="1" applyFill="1" applyBorder="1" applyAlignment="1">
      <alignment horizontal="center" vertical="center" wrapText="1"/>
    </xf>
    <xf numFmtId="14" fontId="30" fillId="2" borderId="8" xfId="0" applyNumberFormat="1" applyFont="1" applyFill="1" applyBorder="1" applyAlignment="1">
      <alignment vertical="center" wrapText="1"/>
    </xf>
    <xf numFmtId="167" fontId="29" fillId="2" borderId="29" xfId="0" applyNumberFormat="1" applyFont="1" applyFill="1" applyBorder="1" applyAlignment="1">
      <alignment horizontal="center" vertical="center" wrapText="1"/>
    </xf>
    <xf numFmtId="49" fontId="30" fillId="2" borderId="28" xfId="0" applyNumberFormat="1" applyFont="1" applyFill="1" applyBorder="1" applyAlignment="1">
      <alignment vertical="center"/>
    </xf>
    <xf numFmtId="0" fontId="8" fillId="0" borderId="31" xfId="0" applyNumberFormat="1" applyFont="1" applyFill="1" applyBorder="1" applyAlignment="1">
      <alignment horizontal="left" vertical="center" indent="1"/>
    </xf>
    <xf numFmtId="49" fontId="8" fillId="0" borderId="9" xfId="0" applyNumberFormat="1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 wrapText="1"/>
    </xf>
    <xf numFmtId="165" fontId="33" fillId="0" borderId="9" xfId="0" applyNumberFormat="1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center" vertical="center"/>
    </xf>
    <xf numFmtId="0" fontId="27" fillId="0" borderId="9" xfId="0" applyNumberFormat="1" applyFont="1" applyFill="1" applyBorder="1" applyAlignment="1">
      <alignment horizontal="center" vertical="center"/>
    </xf>
    <xf numFmtId="0" fontId="8" fillId="0" borderId="9" xfId="0" quotePrefix="1" applyNumberFormat="1" applyFont="1" applyFill="1" applyBorder="1" applyAlignment="1">
      <alignment horizontal="center" vertical="center"/>
    </xf>
    <xf numFmtId="0" fontId="27" fillId="0" borderId="9" xfId="0" quotePrefix="1" applyNumberFormat="1" applyFont="1" applyFill="1" applyBorder="1" applyAlignment="1">
      <alignment horizontal="center" vertical="center"/>
    </xf>
    <xf numFmtId="0" fontId="33" fillId="0" borderId="32" xfId="0" quotePrefix="1" applyNumberFormat="1" applyFont="1" applyFill="1" applyBorder="1" applyAlignment="1">
      <alignment horizontal="center" vertical="center"/>
    </xf>
    <xf numFmtId="49" fontId="9" fillId="2" borderId="8" xfId="0" applyNumberFormat="1" applyFont="1" applyFill="1" applyBorder="1" applyAlignment="1">
      <alignment vertical="center"/>
    </xf>
    <xf numFmtId="167" fontId="21" fillId="2" borderId="30" xfId="0" applyNumberFormat="1" applyFont="1" applyFill="1" applyBorder="1" applyAlignment="1">
      <alignment horizontal="center" vertical="center" wrapText="1"/>
    </xf>
    <xf numFmtId="167" fontId="21" fillId="2" borderId="8" xfId="0" quotePrefix="1" applyNumberFormat="1" applyFont="1" applyFill="1" applyBorder="1" applyAlignment="1">
      <alignment horizontal="center" vertical="center" wrapText="1"/>
    </xf>
    <xf numFmtId="167" fontId="21" fillId="2" borderId="28" xfId="0" quotePrefix="1" applyNumberFormat="1" applyFont="1" applyFill="1" applyBorder="1" applyAlignment="1">
      <alignment horizontal="center" vertical="center" wrapText="1"/>
    </xf>
    <xf numFmtId="167" fontId="21" fillId="2" borderId="8" xfId="0" applyNumberFormat="1" applyFont="1" applyFill="1" applyBorder="1" applyAlignment="1">
      <alignment horizontal="center" vertical="center" wrapText="1"/>
    </xf>
    <xf numFmtId="14" fontId="22" fillId="2" borderId="8" xfId="0" applyNumberFormat="1" applyFont="1" applyFill="1" applyBorder="1" applyAlignment="1">
      <alignment vertical="center" wrapText="1"/>
    </xf>
    <xf numFmtId="14" fontId="29" fillId="2" borderId="8" xfId="0" applyNumberFormat="1" applyFont="1" applyFill="1" applyBorder="1" applyAlignment="1">
      <alignment horizontal="center" vertical="center" wrapText="1"/>
    </xf>
    <xf numFmtId="14" fontId="29" fillId="2" borderId="8" xfId="0" quotePrefix="1" applyNumberFormat="1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center" vertical="center" wrapText="1"/>
    </xf>
    <xf numFmtId="14" fontId="21" fillId="2" borderId="8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left" vertical="center" indent="1"/>
    </xf>
    <xf numFmtId="0" fontId="8" fillId="0" borderId="7" xfId="0" applyNumberFormat="1" applyFont="1" applyFill="1" applyBorder="1" applyAlignment="1">
      <alignment horizontal="left" vertical="center" indent="1"/>
    </xf>
    <xf numFmtId="49" fontId="32" fillId="0" borderId="9" xfId="0" applyNumberFormat="1" applyFont="1" applyBorder="1" applyAlignment="1">
      <alignment horizontal="center" vertical="center"/>
    </xf>
    <xf numFmtId="165" fontId="32" fillId="0" borderId="9" xfId="0" quotePrefix="1" applyNumberFormat="1" applyFont="1" applyFill="1" applyBorder="1" applyAlignment="1">
      <alignment horizontal="center" vertical="center"/>
    </xf>
    <xf numFmtId="0" fontId="10" fillId="3" borderId="9" xfId="0" applyNumberFormat="1" applyFont="1" applyFill="1" applyBorder="1" applyAlignment="1">
      <alignment horizontal="center" vertical="center"/>
    </xf>
    <xf numFmtId="0" fontId="32" fillId="3" borderId="9" xfId="0" applyNumberFormat="1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vertical="top"/>
    </xf>
    <xf numFmtId="49" fontId="30" fillId="2" borderId="7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/>
    <xf numFmtId="49" fontId="30" fillId="2" borderId="7" xfId="0" applyNumberFormat="1" applyFont="1" applyFill="1" applyBorder="1" applyAlignment="1">
      <alignment vertical="center"/>
    </xf>
    <xf numFmtId="0" fontId="32" fillId="0" borderId="9" xfId="0" applyNumberFormat="1" applyFont="1" applyFill="1" applyBorder="1" applyAlignment="1">
      <alignment horizontal="left" vertical="center" indent="1"/>
    </xf>
    <xf numFmtId="0" fontId="32" fillId="0" borderId="7" xfId="0" applyNumberFormat="1" applyFont="1" applyFill="1" applyBorder="1" applyAlignment="1">
      <alignment horizontal="left" vertical="center" indent="1"/>
    </xf>
    <xf numFmtId="14" fontId="22" fillId="2" borderId="9" xfId="0" applyNumberFormat="1" applyFont="1" applyFill="1" applyBorder="1" applyAlignment="1">
      <alignment vertical="center" wrapText="1"/>
    </xf>
    <xf numFmtId="49" fontId="9" fillId="2" borderId="7" xfId="0" applyNumberFormat="1" applyFont="1" applyFill="1" applyBorder="1" applyAlignment="1">
      <alignment vertical="top"/>
    </xf>
    <xf numFmtId="14" fontId="22" fillId="2" borderId="7" xfId="0" applyNumberFormat="1" applyFont="1" applyFill="1" applyBorder="1" applyAlignment="1">
      <alignment vertical="center" wrapText="1"/>
    </xf>
    <xf numFmtId="0" fontId="8" fillId="0" borderId="8" xfId="0" applyNumberFormat="1" applyFont="1" applyFill="1" applyBorder="1" applyAlignment="1">
      <alignment horizontal="left" vertical="center" indent="1"/>
    </xf>
    <xf numFmtId="49" fontId="8" fillId="0" borderId="8" xfId="0" applyNumberFormat="1" applyFont="1" applyBorder="1" applyAlignment="1">
      <alignment horizontal="center" vertical="center"/>
    </xf>
    <xf numFmtId="165" fontId="8" fillId="0" borderId="8" xfId="0" applyNumberFormat="1" applyFont="1" applyFill="1" applyBorder="1" applyAlignment="1">
      <alignment horizontal="center" vertical="center"/>
    </xf>
    <xf numFmtId="2" fontId="8" fillId="3" borderId="8" xfId="0" applyNumberFormat="1" applyFont="1" applyFill="1" applyBorder="1" applyAlignment="1">
      <alignment horizontal="center" vertical="center"/>
    </xf>
    <xf numFmtId="49" fontId="9" fillId="2" borderId="9" xfId="0" applyNumberFormat="1" applyFont="1" applyFill="1" applyBorder="1" applyAlignment="1">
      <alignment vertical="center"/>
    </xf>
    <xf numFmtId="49" fontId="9" fillId="2" borderId="7" xfId="0" applyNumberFormat="1" applyFont="1" applyFill="1" applyBorder="1" applyAlignment="1">
      <alignment vertical="center"/>
    </xf>
    <xf numFmtId="0" fontId="8" fillId="3" borderId="8" xfId="0" applyNumberFormat="1" applyFont="1" applyFill="1" applyBorder="1" applyAlignment="1">
      <alignment horizontal="center" vertical="center"/>
    </xf>
    <xf numFmtId="0" fontId="27" fillId="3" borderId="9" xfId="0" applyNumberFormat="1" applyFont="1" applyFill="1" applyBorder="1" applyAlignment="1">
      <alignment horizontal="center" vertical="center"/>
    </xf>
    <xf numFmtId="165" fontId="8" fillId="0" borderId="8" xfId="0" quotePrefix="1" applyNumberFormat="1" applyFont="1" applyFill="1" applyBorder="1" applyAlignment="1">
      <alignment horizontal="center" vertical="center"/>
    </xf>
    <xf numFmtId="1" fontId="8" fillId="0" borderId="9" xfId="0" quotePrefix="1" applyNumberFormat="1" applyFont="1" applyFill="1" applyBorder="1" applyAlignment="1">
      <alignment horizontal="center" vertical="center"/>
    </xf>
    <xf numFmtId="2" fontId="8" fillId="0" borderId="9" xfId="0" applyNumberFormat="1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vertical="top"/>
    </xf>
    <xf numFmtId="0" fontId="16" fillId="2" borderId="8" xfId="0" applyFont="1" applyFill="1" applyBorder="1"/>
    <xf numFmtId="49" fontId="8" fillId="0" borderId="7" xfId="0" applyNumberFormat="1" applyFont="1" applyBorder="1" applyAlignment="1">
      <alignment horizontal="left" vertical="center" indent="1"/>
    </xf>
    <xf numFmtId="0" fontId="8" fillId="3" borderId="7" xfId="0" applyNumberFormat="1" applyFont="1" applyFill="1" applyBorder="1" applyAlignment="1">
      <alignment horizontal="left" vertical="center" indent="1"/>
    </xf>
    <xf numFmtId="14" fontId="22" fillId="2" borderId="0" xfId="0" applyNumberFormat="1" applyFont="1" applyFill="1" applyBorder="1" applyAlignment="1">
      <alignment horizontal="center" wrapText="1"/>
    </xf>
    <xf numFmtId="9" fontId="8" fillId="3" borderId="9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left" vertical="center" indent="1"/>
    </xf>
    <xf numFmtId="0" fontId="17" fillId="2" borderId="9" xfId="0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8" fillId="0" borderId="0" xfId="0" quotePrefix="1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Alignment="1">
      <alignment horizontal="left" vertical="center"/>
    </xf>
    <xf numFmtId="0" fontId="30" fillId="2" borderId="21" xfId="0" applyNumberFormat="1" applyFont="1" applyFill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left" vertical="center"/>
    </xf>
    <xf numFmtId="0" fontId="30" fillId="2" borderId="37" xfId="0" applyFont="1" applyFill="1" applyBorder="1" applyAlignment="1">
      <alignment horizontal="center" vertical="center" wrapText="1"/>
    </xf>
    <xf numFmtId="0" fontId="30" fillId="2" borderId="24" xfId="0" applyFont="1" applyFill="1" applyBorder="1" applyAlignment="1">
      <alignment horizontal="center" vertical="top"/>
    </xf>
    <xf numFmtId="0" fontId="30" fillId="2" borderId="29" xfId="0" applyFont="1" applyFill="1" applyBorder="1" applyAlignment="1">
      <alignment horizontal="center"/>
    </xf>
    <xf numFmtId="0" fontId="30" fillId="2" borderId="38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8" fillId="0" borderId="0" xfId="0" quotePrefix="1" applyFont="1" applyAlignment="1">
      <alignment horizontal="left" vertical="center"/>
    </xf>
    <xf numFmtId="0" fontId="7" fillId="0" borderId="0" xfId="0" quotePrefix="1" applyFont="1" applyAlignment="1">
      <alignment horizontal="center" vertical="center"/>
    </xf>
    <xf numFmtId="49" fontId="7" fillId="0" borderId="0" xfId="0" quotePrefix="1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quotePrefix="1" applyFont="1" applyAlignment="1">
      <alignment horizontal="center" vertical="center" wrapText="1"/>
    </xf>
    <xf numFmtId="0" fontId="8" fillId="0" borderId="0" xfId="0" quotePrefix="1" applyFont="1" applyAlignment="1">
      <alignment vertical="center"/>
    </xf>
    <xf numFmtId="0" fontId="33" fillId="0" borderId="0" xfId="0" applyFont="1" applyBorder="1"/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7" fillId="2" borderId="39" xfId="0" applyFont="1" applyFill="1" applyBorder="1" applyAlignment="1">
      <alignment horizontal="center" vertical="center"/>
    </xf>
    <xf numFmtId="49" fontId="25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49" fontId="55" fillId="0" borderId="0" xfId="0" applyNumberFormat="1" applyFont="1" applyFill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29" fillId="2" borderId="9" xfId="0" applyFont="1" applyFill="1" applyBorder="1" applyAlignment="1">
      <alignment horizontal="center" vertical="center"/>
    </xf>
    <xf numFmtId="0" fontId="29" fillId="2" borderId="32" xfId="0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horizontal="center" vertical="center"/>
    </xf>
    <xf numFmtId="0" fontId="30" fillId="2" borderId="19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vertical="center"/>
    </xf>
    <xf numFmtId="0" fontId="16" fillId="0" borderId="0" xfId="0" applyFont="1" applyAlignment="1"/>
    <xf numFmtId="0" fontId="16" fillId="0" borderId="0" xfId="0" quotePrefix="1" applyFont="1" applyAlignment="1">
      <alignment vertical="center"/>
    </xf>
    <xf numFmtId="49" fontId="24" fillId="0" borderId="0" xfId="0" applyNumberFormat="1" applyFont="1" applyAlignment="1">
      <alignment horizontal="center"/>
    </xf>
    <xf numFmtId="49" fontId="14" fillId="0" borderId="0" xfId="0" applyNumberFormat="1" applyFont="1" applyFill="1" applyAlignment="1">
      <alignment horizontal="center"/>
    </xf>
    <xf numFmtId="49" fontId="34" fillId="0" borderId="0" xfId="0" applyNumberFormat="1" applyFont="1" applyFill="1" applyAlignment="1">
      <alignment horizontal="center"/>
    </xf>
    <xf numFmtId="49" fontId="13" fillId="0" borderId="0" xfId="0" applyNumberFormat="1" applyFont="1" applyFill="1" applyAlignment="1">
      <alignment horizontal="center"/>
    </xf>
    <xf numFmtId="49" fontId="10" fillId="0" borderId="0" xfId="0" applyNumberFormat="1" applyFont="1" applyAlignment="1">
      <alignment horizontal="center"/>
    </xf>
    <xf numFmtId="49" fontId="26" fillId="0" borderId="0" xfId="0" applyNumberFormat="1" applyFont="1" applyAlignment="1">
      <alignment horizontal="center"/>
    </xf>
    <xf numFmtId="0" fontId="16" fillId="0" borderId="0" xfId="0" quotePrefix="1" applyFont="1" applyAlignment="1">
      <alignment horizontal="center" wrapText="1"/>
    </xf>
    <xf numFmtId="0" fontId="16" fillId="0" borderId="0" xfId="0" quotePrefix="1" applyFont="1" applyAlignment="1">
      <alignment horizontal="center"/>
    </xf>
    <xf numFmtId="2" fontId="32" fillId="3" borderId="7" xfId="0" applyNumberFormat="1" applyFont="1" applyFill="1" applyBorder="1" applyAlignment="1">
      <alignment horizontal="center" vertical="center"/>
    </xf>
    <xf numFmtId="167" fontId="21" fillId="2" borderId="29" xfId="0" quotePrefix="1" applyNumberFormat="1" applyFont="1" applyFill="1" applyBorder="1" applyAlignment="1">
      <alignment horizontal="center" vertical="center" wrapText="1"/>
    </xf>
    <xf numFmtId="167" fontId="21" fillId="2" borderId="30" xfId="0" quotePrefix="1" applyNumberFormat="1" applyFont="1" applyFill="1" applyBorder="1" applyAlignment="1">
      <alignment horizontal="center" vertical="center" wrapText="1"/>
    </xf>
    <xf numFmtId="167" fontId="21" fillId="2" borderId="28" xfId="0" applyNumberFormat="1" applyFont="1" applyFill="1" applyBorder="1" applyAlignment="1">
      <alignment horizontal="center" vertical="center" wrapText="1"/>
    </xf>
    <xf numFmtId="14" fontId="22" fillId="2" borderId="28" xfId="0" applyNumberFormat="1" applyFont="1" applyFill="1" applyBorder="1" applyAlignment="1">
      <alignment vertical="center" wrapText="1"/>
    </xf>
    <xf numFmtId="0" fontId="30" fillId="2" borderId="38" xfId="0" applyFont="1" applyFill="1" applyBorder="1" applyAlignment="1">
      <alignment horizontal="left" vertical="center" wrapText="1"/>
    </xf>
    <xf numFmtId="0" fontId="30" fillId="2" borderId="30" xfId="0" applyFont="1" applyFill="1" applyBorder="1" applyAlignment="1">
      <alignment horizontal="center" vertical="center" wrapText="1"/>
    </xf>
    <xf numFmtId="0" fontId="30" fillId="2" borderId="28" xfId="0" applyFont="1" applyFill="1" applyBorder="1" applyAlignment="1">
      <alignment horizontal="center" vertical="center" wrapText="1"/>
    </xf>
    <xf numFmtId="0" fontId="30" fillId="2" borderId="25" xfId="0" applyFont="1" applyFill="1" applyBorder="1" applyAlignment="1">
      <alignment horizontal="center" vertical="center" wrapText="1"/>
    </xf>
    <xf numFmtId="0" fontId="30" fillId="2" borderId="26" xfId="0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left" vertical="center" wrapText="1" indent="1"/>
    </xf>
    <xf numFmtId="0" fontId="32" fillId="0" borderId="0" xfId="0" quotePrefix="1" applyFont="1" applyBorder="1" applyAlignment="1">
      <alignment horizontal="center" vertical="center"/>
    </xf>
    <xf numFmtId="0" fontId="32" fillId="0" borderId="0" xfId="0" quotePrefix="1" applyFont="1" applyBorder="1" applyAlignment="1">
      <alignment horizontal="center" vertical="center" wrapText="1"/>
    </xf>
    <xf numFmtId="0" fontId="32" fillId="0" borderId="9" xfId="0" quotePrefix="1" applyFont="1" applyBorder="1" applyAlignment="1">
      <alignment horizontal="center" vertical="center"/>
    </xf>
    <xf numFmtId="0" fontId="32" fillId="0" borderId="9" xfId="0" quotePrefix="1" applyFont="1" applyBorder="1" applyAlignment="1">
      <alignment horizontal="center" vertical="center" wrapText="1"/>
    </xf>
    <xf numFmtId="3" fontId="32" fillId="0" borderId="0" xfId="0" applyNumberFormat="1" applyFont="1" applyBorder="1" applyAlignment="1">
      <alignment horizontal="center" vertical="center"/>
    </xf>
    <xf numFmtId="3" fontId="32" fillId="0" borderId="9" xfId="0" applyNumberFormat="1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0" xfId="0" quotePrefix="1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horizontal="center" vertical="center"/>
    </xf>
    <xf numFmtId="0" fontId="32" fillId="0" borderId="9" xfId="0" quotePrefix="1" applyFont="1" applyFill="1" applyBorder="1" applyAlignment="1">
      <alignment horizontal="center" vertical="center"/>
    </xf>
    <xf numFmtId="2" fontId="32" fillId="0" borderId="0" xfId="0" applyNumberFormat="1" applyFont="1" applyFill="1" applyBorder="1" applyAlignment="1">
      <alignment horizontal="center" vertical="center"/>
    </xf>
    <xf numFmtId="2" fontId="32" fillId="0" borderId="9" xfId="0" applyNumberFormat="1" applyFont="1" applyFill="1" applyBorder="1" applyAlignment="1">
      <alignment horizontal="center" vertical="center"/>
    </xf>
    <xf numFmtId="0" fontId="30" fillId="2" borderId="33" xfId="0" applyFont="1" applyFill="1" applyBorder="1" applyAlignment="1">
      <alignment horizontal="center" vertical="center" wrapText="1"/>
    </xf>
    <xf numFmtId="0" fontId="30" fillId="2" borderId="35" xfId="0" applyFont="1" applyFill="1" applyBorder="1" applyAlignment="1">
      <alignment horizontal="center" vertical="center" wrapText="1"/>
    </xf>
    <xf numFmtId="0" fontId="30" fillId="2" borderId="23" xfId="0" applyFont="1" applyFill="1" applyBorder="1" applyAlignment="1">
      <alignment horizontal="center" vertical="center" wrapText="1"/>
    </xf>
    <xf numFmtId="0" fontId="30" fillId="2" borderId="36" xfId="0" applyFont="1" applyFill="1" applyBorder="1" applyAlignment="1">
      <alignment horizontal="center" vertical="center" wrapText="1"/>
    </xf>
    <xf numFmtId="0" fontId="30" fillId="2" borderId="29" xfId="0" applyFont="1" applyFill="1" applyBorder="1" applyAlignment="1">
      <alignment horizontal="center" vertical="center" wrapText="1"/>
    </xf>
    <xf numFmtId="0" fontId="30" fillId="2" borderId="24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left" vertical="center" wrapText="1"/>
    </xf>
    <xf numFmtId="0" fontId="30" fillId="2" borderId="34" xfId="0" applyFont="1" applyFill="1" applyBorder="1" applyAlignment="1">
      <alignment horizontal="left" vertical="center" wrapText="1"/>
    </xf>
    <xf numFmtId="0" fontId="32" fillId="0" borderId="8" xfId="0" applyFont="1" applyBorder="1" applyAlignment="1">
      <alignment horizontal="center" vertical="center" wrapText="1"/>
    </xf>
    <xf numFmtId="0" fontId="30" fillId="2" borderId="21" xfId="0" applyNumberFormat="1" applyFont="1" applyFill="1" applyBorder="1" applyAlignment="1">
      <alignment horizontal="center" vertical="center" wrapText="1"/>
    </xf>
    <xf numFmtId="0" fontId="30" fillId="2" borderId="0" xfId="0" applyNumberFormat="1" applyFont="1" applyFill="1" applyBorder="1" applyAlignment="1">
      <alignment horizontal="center" vertical="center" wrapText="1"/>
    </xf>
    <xf numFmtId="0" fontId="30" fillId="2" borderId="19" xfId="0" applyNumberFormat="1" applyFont="1" applyFill="1" applyBorder="1" applyAlignment="1">
      <alignment horizontal="center" vertical="center" wrapText="1"/>
    </xf>
    <xf numFmtId="49" fontId="9" fillId="2" borderId="29" xfId="0" applyNumberFormat="1" applyFont="1" applyFill="1" applyBorder="1" applyAlignment="1">
      <alignment horizontal="center" vertical="center" wrapText="1"/>
    </xf>
    <xf numFmtId="49" fontId="9" fillId="2" borderId="20" xfId="0" applyNumberFormat="1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14" fontId="29" fillId="2" borderId="19" xfId="0" applyNumberFormat="1" applyFont="1" applyFill="1" applyBorder="1" applyAlignment="1">
      <alignment horizontal="center" vertical="center" wrapText="1"/>
    </xf>
    <xf numFmtId="14" fontId="29" fillId="2" borderId="32" xfId="0" applyNumberFormat="1" applyFont="1" applyFill="1" applyBorder="1" applyAlignment="1">
      <alignment horizontal="center" vertical="center" wrapText="1"/>
    </xf>
    <xf numFmtId="49" fontId="9" fillId="2" borderId="0" xfId="0" applyNumberFormat="1" applyFont="1" applyFill="1" applyBorder="1" applyAlignment="1">
      <alignment horizontal="left" vertical="center"/>
    </xf>
    <xf numFmtId="0" fontId="17" fillId="2" borderId="0" xfId="0" applyFont="1" applyFill="1" applyBorder="1" applyAlignment="1">
      <alignment vertical="center"/>
    </xf>
    <xf numFmtId="49" fontId="30" fillId="2" borderId="28" xfId="0" applyNumberFormat="1" applyFont="1" applyFill="1" applyBorder="1" applyAlignment="1">
      <alignment horizontal="center" vertical="center" wrapText="1"/>
    </xf>
    <xf numFmtId="49" fontId="30" fillId="2" borderId="19" xfId="0" applyNumberFormat="1" applyFont="1" applyFill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/>
    </xf>
    <xf numFmtId="0" fontId="29" fillId="2" borderId="9" xfId="0" applyFont="1" applyFill="1" applyBorder="1" applyAlignment="1">
      <alignment horizontal="center" vertical="center"/>
    </xf>
    <xf numFmtId="14" fontId="29" fillId="2" borderId="0" xfId="0" applyNumberFormat="1" applyFont="1" applyFill="1" applyBorder="1" applyAlignment="1">
      <alignment horizontal="center" vertical="center" wrapText="1"/>
    </xf>
    <xf numFmtId="14" fontId="29" fillId="2" borderId="9" xfId="0" applyNumberFormat="1" applyFont="1" applyFill="1" applyBorder="1" applyAlignment="1">
      <alignment horizontal="center" vertical="center" wrapText="1"/>
    </xf>
    <xf numFmtId="14" fontId="17" fillId="2" borderId="19" xfId="0" applyNumberFormat="1" applyFont="1" applyFill="1" applyBorder="1" applyAlignment="1">
      <alignment horizontal="center" vertical="center" wrapText="1"/>
    </xf>
    <xf numFmtId="14" fontId="17" fillId="2" borderId="32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9" fillId="2" borderId="3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14" fontId="21" fillId="2" borderId="19" xfId="0" applyNumberFormat="1" applyFont="1" applyFill="1" applyBorder="1" applyAlignment="1">
      <alignment horizontal="center" vertical="center" wrapText="1"/>
    </xf>
    <xf numFmtId="14" fontId="21" fillId="2" borderId="32" xfId="0" applyNumberFormat="1" applyFont="1" applyFill="1" applyBorder="1" applyAlignment="1">
      <alignment horizontal="center" vertical="center" wrapText="1"/>
    </xf>
    <xf numFmtId="49" fontId="9" fillId="2" borderId="30" xfId="0" applyNumberFormat="1" applyFont="1" applyFill="1" applyBorder="1" applyAlignment="1">
      <alignment horizontal="center" vertical="center" wrapText="1"/>
    </xf>
    <xf numFmtId="49" fontId="9" fillId="2" borderId="21" xfId="0" applyNumberFormat="1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quotePrefix="1" applyFont="1" applyAlignment="1">
      <alignment horizontal="center" vertical="center"/>
    </xf>
    <xf numFmtId="49" fontId="25" fillId="0" borderId="0" xfId="0" applyNumberFormat="1" applyFont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49" fontId="10" fillId="0" borderId="0" xfId="0" applyNumberFormat="1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center" vertical="center" wrapText="1"/>
    </xf>
    <xf numFmtId="49" fontId="9" fillId="2" borderId="0" xfId="0" applyNumberFormat="1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left" vertical="center"/>
    </xf>
    <xf numFmtId="0" fontId="17" fillId="2" borderId="8" xfId="0" applyFont="1" applyFill="1" applyBorder="1" applyAlignment="1">
      <alignment vertical="center"/>
    </xf>
    <xf numFmtId="0" fontId="17" fillId="2" borderId="9" xfId="0" applyFont="1" applyFill="1" applyBorder="1" applyAlignment="1">
      <alignment vertical="center"/>
    </xf>
    <xf numFmtId="49" fontId="9" fillId="2" borderId="8" xfId="0" applyNumberFormat="1" applyFont="1" applyFill="1" applyBorder="1" applyAlignment="1">
      <alignment horizontal="left" vertical="top"/>
    </xf>
    <xf numFmtId="0" fontId="17" fillId="2" borderId="8" xfId="0" applyFont="1" applyFill="1" applyBorder="1" applyAlignment="1">
      <alignment vertical="top"/>
    </xf>
    <xf numFmtId="0" fontId="17" fillId="2" borderId="9" xfId="0" applyFont="1" applyFill="1" applyBorder="1" applyAlignment="1">
      <alignment vertical="top"/>
    </xf>
    <xf numFmtId="49" fontId="9" fillId="2" borderId="7" xfId="0" applyNumberFormat="1" applyFont="1" applyFill="1" applyBorder="1" applyAlignment="1">
      <alignment horizontal="left" vertical="center"/>
    </xf>
    <xf numFmtId="0" fontId="17" fillId="2" borderId="7" xfId="0" applyFont="1" applyFill="1" applyBorder="1" applyAlignment="1">
      <alignment vertical="center"/>
    </xf>
    <xf numFmtId="49" fontId="9" fillId="2" borderId="9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</cellXfs>
  <cellStyles count="82">
    <cellStyle name="20% - Accent1 2" xfId="8"/>
    <cellStyle name="20% - Accent2 2" xfId="9"/>
    <cellStyle name="20% - Accent3 2" xfId="10"/>
    <cellStyle name="20% - Accent4 2" xfId="11"/>
    <cellStyle name="20% - Accent5 2" xfId="12"/>
    <cellStyle name="20% - Accent6 2" xfId="13"/>
    <cellStyle name="40% - Accent1 2" xfId="14"/>
    <cellStyle name="40% - Accent2 2" xfId="15"/>
    <cellStyle name="40% - Accent3 2" xfId="16"/>
    <cellStyle name="40% - Accent4 2" xfId="17"/>
    <cellStyle name="40% - Accent5 2" xfId="18"/>
    <cellStyle name="40% - Accent6 2" xfId="19"/>
    <cellStyle name="60% - Accent1 2" xfId="20"/>
    <cellStyle name="60% - Accent2 2" xfId="21"/>
    <cellStyle name="60% - Accent3 2" xfId="22"/>
    <cellStyle name="60% - Accent4 2" xfId="23"/>
    <cellStyle name="60% - Accent5 2" xfId="24"/>
    <cellStyle name="60% - Accent6 2" xfId="25"/>
    <cellStyle name="Accent1 2" xfId="26"/>
    <cellStyle name="Accent2 2" xfId="27"/>
    <cellStyle name="Accent3 2" xfId="28"/>
    <cellStyle name="Accent4 2" xfId="29"/>
    <cellStyle name="Accent5 2" xfId="30"/>
    <cellStyle name="Accent6 2" xfId="31"/>
    <cellStyle name="Bad 2" xfId="32"/>
    <cellStyle name="Calculation 2" xfId="33"/>
    <cellStyle name="Check Cell 2" xfId="34"/>
    <cellStyle name="Comma 2" xfId="35"/>
    <cellStyle name="Comma 2 2" xfId="36"/>
    <cellStyle name="Comma 2 3" xfId="37"/>
    <cellStyle name="Comma 3" xfId="38"/>
    <cellStyle name="Comma 4" xfId="39"/>
    <cellStyle name="Comma 4 2" xfId="40"/>
    <cellStyle name="Comma 4 3" xfId="41"/>
    <cellStyle name="Comma 4_Appendix C - Soil Results V2" xfId="42"/>
    <cellStyle name="Comma 5" xfId="43"/>
    <cellStyle name="Comma 5 2" xfId="44"/>
    <cellStyle name="Comma 6" xfId="45"/>
    <cellStyle name="Comma 7" xfId="46"/>
    <cellStyle name="Comma 7 2" xfId="47"/>
    <cellStyle name="Explanatory Text 2" xfId="48"/>
    <cellStyle name="Good 2" xfId="49"/>
    <cellStyle name="Heading 1 2" xfId="50"/>
    <cellStyle name="Heading 2 2" xfId="51"/>
    <cellStyle name="Heading 3 2" xfId="52"/>
    <cellStyle name="Heading 4 2" xfId="53"/>
    <cellStyle name="Input 2" xfId="54"/>
    <cellStyle name="Linked Cell 2" xfId="55"/>
    <cellStyle name="Neutral 2" xfId="56"/>
    <cellStyle name="Normal" xfId="0" builtinId="0"/>
    <cellStyle name="Normal 10" xfId="5"/>
    <cellStyle name="Normal 10 2" xfId="57"/>
    <cellStyle name="Normal 10 3" xfId="78"/>
    <cellStyle name="Normal 11" xfId="6"/>
    <cellStyle name="Normal 12" xfId="7"/>
    <cellStyle name="Normal 2" xfId="1"/>
    <cellStyle name="Normal 2 2" xfId="59"/>
    <cellStyle name="Normal 2 3" xfId="58"/>
    <cellStyle name="Normal 3" xfId="2"/>
    <cellStyle name="Normal 4" xfId="3"/>
    <cellStyle name="Normal 4 2" xfId="60"/>
    <cellStyle name="Normal 5" xfId="4"/>
    <cellStyle name="Normal 5 2" xfId="62"/>
    <cellStyle name="Normal 5 3" xfId="63"/>
    <cellStyle name="Normal 5 4" xfId="61"/>
    <cellStyle name="Normal 5_Appendix C - Soil Results V2" xfId="64"/>
    <cellStyle name="Normal 6" xfId="65"/>
    <cellStyle name="Normal 6 2" xfId="66"/>
    <cellStyle name="Normal 6_Appendix C - Soil Results V2" xfId="67"/>
    <cellStyle name="Normal 7" xfId="68"/>
    <cellStyle name="Normal 7 2" xfId="69"/>
    <cellStyle name="Normal 7 2 2" xfId="80"/>
    <cellStyle name="Normal 7 3" xfId="79"/>
    <cellStyle name="Normal 7_Appendix C - Soil Results V2" xfId="70"/>
    <cellStyle name="Normal 8" xfId="71"/>
    <cellStyle name="Normal 9" xfId="72"/>
    <cellStyle name="Normal 9 2" xfId="81"/>
    <cellStyle name="Note 2" xfId="73"/>
    <cellStyle name="Output 2" xfId="74"/>
    <cellStyle name="Title 2" xfId="75"/>
    <cellStyle name="Total 2" xfId="76"/>
    <cellStyle name="Warning Text 2" xfId="7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7EA1"/>
      <rgbColor rgb="00FFFFFF"/>
      <rgbColor rgb="00FF0000"/>
      <rgbColor rgb="0000FF00"/>
      <rgbColor rgb="000000FF"/>
      <rgbColor rgb="00FFFF00"/>
      <rgbColor rgb="00FF00FF"/>
      <rgbColor rgb="0000FFFF"/>
      <rgbColor rgb="0047739C"/>
      <rgbColor rgb="00E6E6E6"/>
      <rgbColor rgb="0038496C"/>
      <rgbColor rgb="00808FA5"/>
      <rgbColor rgb="00800080"/>
      <rgbColor rgb="00CEE7F2"/>
      <rgbColor rgb="00C0C0C0"/>
      <rgbColor rgb="00808080"/>
      <rgbColor rgb="009999FF"/>
      <rgbColor rgb="00993366"/>
      <rgbColor rgb="00FEF9E3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7657B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654653"/>
      <rgbColor rgb="00666699"/>
      <rgbColor rgb="00969696"/>
      <rgbColor rgb="00588D64"/>
      <rgbColor rgb="00339966"/>
      <rgbColor rgb="00EABD00"/>
      <rgbColor rgb="007FBDCF"/>
      <rgbColor rgb="00AE2633"/>
      <rgbColor rgb="00993366"/>
      <rgbColor rgb="00ACAAAA"/>
      <rgbColor rgb="0095971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ARCADIS2011">
  <a:themeElements>
    <a:clrScheme name="Arcadis2015">
      <a:dk1>
        <a:sysClr val="windowText" lastClr="000000"/>
      </a:dk1>
      <a:lt1>
        <a:sysClr val="window" lastClr="FFFFFF"/>
      </a:lt1>
      <a:dk2>
        <a:srgbClr val="55575A"/>
      </a:dk2>
      <a:lt2>
        <a:srgbClr val="B3B3B3"/>
      </a:lt2>
      <a:accent1>
        <a:srgbClr val="E4610F"/>
      </a:accent1>
      <a:accent2>
        <a:srgbClr val="00A9E4"/>
      </a:accent2>
      <a:accent3>
        <a:srgbClr val="E41F13"/>
      </a:accent3>
      <a:accent4>
        <a:srgbClr val="0DA642"/>
      </a:accent4>
      <a:accent5>
        <a:srgbClr val="F8DA40"/>
      </a:accent5>
      <a:accent6>
        <a:srgbClr val="C3D200"/>
      </a:accent6>
      <a:hlink>
        <a:srgbClr val="2E75B5"/>
      </a:hlink>
      <a:folHlink>
        <a:srgbClr val="6F3B55"/>
      </a:folHlink>
    </a:clrScheme>
    <a:fontScheme name="Presentation Title">
      <a:majorFont>
        <a:latin typeface="Arial"/>
        <a:ea typeface=""/>
        <a:cs typeface="Arial"/>
      </a:majorFont>
      <a:minorFont>
        <a:latin typeface="Arial"/>
        <a:ea typeface="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="horz" wrap="square" lIns="180000" tIns="0" rIns="0" bIns="0" numCol="1" rtlCol="0" anchor="t" anchorCtr="0" compatLnSpc="1">
        <a:prstTxWarp prst="textNoShape">
          <a:avLst/>
        </a:prstTxWarp>
        <a:noAutofit/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50000"/>
          </a:spcBef>
          <a:spcAft>
            <a:spcPct val="0"/>
          </a:spcAft>
          <a:buClrTx/>
          <a:buSzTx/>
          <a:buFontTx/>
          <a:buNone/>
          <a:tabLst/>
          <a:defRPr kumimoji="0" sz="8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  <a:cs typeface="Arial" charset="0"/>
          </a:defRPr>
        </a:defPPr>
      </a:lstStyle>
    </a:spDef>
    <a:lnDef>
      <a:spPr bwMode="auto">
        <a:noFill/>
        <a:ln w="9525" cap="flat" cmpd="sng" algn="ctr">
          <a:solidFill>
            <a:schemeClr val="accent3"/>
          </a:solidFill>
          <a:prstDash val="solid"/>
          <a:round/>
          <a:headEnd type="none" w="med" len="med"/>
          <a:tailEnd type="none" w="med" len="med"/>
        </a:ln>
        <a:effectLst/>
      </a:spPr>
      <a:bodyPr/>
      <a:lstStyle/>
    </a:lnDef>
  </a:objectDefaults>
  <a:extraClrSchemeLst>
    <a:extraClrScheme>
      <a:clrScheme name="Presentation Title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Presentation Title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Presentation Title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Presentation Title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Presentation Title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Presentation Title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Presentation Title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CC3300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E2ADAA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Presentation Title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Presentation Title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Presentation Title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Presentation Title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Presentation Title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view="pageLayout" zoomScale="85" zoomScaleNormal="85" zoomScaleSheetLayoutView="100" zoomScalePageLayoutView="85" workbookViewId="0">
      <selection activeCell="F37" sqref="F37"/>
    </sheetView>
  </sheetViews>
  <sheetFormatPr defaultRowHeight="12" x14ac:dyDescent="0.2"/>
  <cols>
    <col min="1" max="1" width="4.28515625" style="97" customWidth="1"/>
    <col min="2" max="2" width="17.42578125" style="97" customWidth="1"/>
    <col min="3" max="3" width="18.28515625" style="97" customWidth="1"/>
    <col min="4" max="9" width="11.7109375" style="97" customWidth="1"/>
    <col min="10" max="11" width="9.7109375" style="97" customWidth="1"/>
    <col min="12" max="13" width="25.5703125" style="97" customWidth="1"/>
    <col min="14" max="26" width="9.7109375" style="97" customWidth="1"/>
    <col min="27" max="266" width="9.140625" style="97"/>
    <col min="267" max="267" width="3.140625" style="97" customWidth="1"/>
    <col min="268" max="268" width="14.42578125" style="97" bestFit="1" customWidth="1"/>
    <col min="269" max="269" width="10.42578125" style="97" customWidth="1"/>
    <col min="270" max="270" width="6" style="97" customWidth="1"/>
    <col min="271" max="271" width="9.140625" style="97"/>
    <col min="272" max="272" width="6.42578125" style="97" customWidth="1"/>
    <col min="273" max="273" width="12.7109375" style="97" customWidth="1"/>
    <col min="274" max="274" width="26" style="97" customWidth="1"/>
    <col min="275" max="275" width="11.5703125" style="97" customWidth="1"/>
    <col min="276" max="276" width="7.5703125" style="97" customWidth="1"/>
    <col min="277" max="277" width="9.42578125" style="97" customWidth="1"/>
    <col min="278" max="278" width="12.42578125" style="97" customWidth="1"/>
    <col min="279" max="279" width="8.28515625" style="97" customWidth="1"/>
    <col min="280" max="280" width="8.42578125" style="97" customWidth="1"/>
    <col min="281" max="281" width="12.140625" style="97" customWidth="1"/>
    <col min="282" max="522" width="9.140625" style="97"/>
    <col min="523" max="523" width="3.140625" style="97" customWidth="1"/>
    <col min="524" max="524" width="14.42578125" style="97" bestFit="1" customWidth="1"/>
    <col min="525" max="525" width="10.42578125" style="97" customWidth="1"/>
    <col min="526" max="526" width="6" style="97" customWidth="1"/>
    <col min="527" max="527" width="9.140625" style="97"/>
    <col min="528" max="528" width="6.42578125" style="97" customWidth="1"/>
    <col min="529" max="529" width="12.7109375" style="97" customWidth="1"/>
    <col min="530" max="530" width="26" style="97" customWidth="1"/>
    <col min="531" max="531" width="11.5703125" style="97" customWidth="1"/>
    <col min="532" max="532" width="7.5703125" style="97" customWidth="1"/>
    <col min="533" max="533" width="9.42578125" style="97" customWidth="1"/>
    <col min="534" max="534" width="12.42578125" style="97" customWidth="1"/>
    <col min="535" max="535" width="8.28515625" style="97" customWidth="1"/>
    <col min="536" max="536" width="8.42578125" style="97" customWidth="1"/>
    <col min="537" max="537" width="12.140625" style="97" customWidth="1"/>
    <col min="538" max="778" width="9.140625" style="97"/>
    <col min="779" max="779" width="3.140625" style="97" customWidth="1"/>
    <col min="780" max="780" width="14.42578125" style="97" bestFit="1" customWidth="1"/>
    <col min="781" max="781" width="10.42578125" style="97" customWidth="1"/>
    <col min="782" max="782" width="6" style="97" customWidth="1"/>
    <col min="783" max="783" width="9.140625" style="97"/>
    <col min="784" max="784" width="6.42578125" style="97" customWidth="1"/>
    <col min="785" max="785" width="12.7109375" style="97" customWidth="1"/>
    <col min="786" max="786" width="26" style="97" customWidth="1"/>
    <col min="787" max="787" width="11.5703125" style="97" customWidth="1"/>
    <col min="788" max="788" width="7.5703125" style="97" customWidth="1"/>
    <col min="789" max="789" width="9.42578125" style="97" customWidth="1"/>
    <col min="790" max="790" width="12.42578125" style="97" customWidth="1"/>
    <col min="791" max="791" width="8.28515625" style="97" customWidth="1"/>
    <col min="792" max="792" width="8.42578125" style="97" customWidth="1"/>
    <col min="793" max="793" width="12.140625" style="97" customWidth="1"/>
    <col min="794" max="1034" width="9.140625" style="97"/>
    <col min="1035" max="1035" width="3.140625" style="97" customWidth="1"/>
    <col min="1036" max="1036" width="14.42578125" style="97" bestFit="1" customWidth="1"/>
    <col min="1037" max="1037" width="10.42578125" style="97" customWidth="1"/>
    <col min="1038" max="1038" width="6" style="97" customWidth="1"/>
    <col min="1039" max="1039" width="9.140625" style="97"/>
    <col min="1040" max="1040" width="6.42578125" style="97" customWidth="1"/>
    <col min="1041" max="1041" width="12.7109375" style="97" customWidth="1"/>
    <col min="1042" max="1042" width="26" style="97" customWidth="1"/>
    <col min="1043" max="1043" width="11.5703125" style="97" customWidth="1"/>
    <col min="1044" max="1044" width="7.5703125" style="97" customWidth="1"/>
    <col min="1045" max="1045" width="9.42578125" style="97" customWidth="1"/>
    <col min="1046" max="1046" width="12.42578125" style="97" customWidth="1"/>
    <col min="1047" max="1047" width="8.28515625" style="97" customWidth="1"/>
    <col min="1048" max="1048" width="8.42578125" style="97" customWidth="1"/>
    <col min="1049" max="1049" width="12.140625" style="97" customWidth="1"/>
    <col min="1050" max="1290" width="9.140625" style="97"/>
    <col min="1291" max="1291" width="3.140625" style="97" customWidth="1"/>
    <col min="1292" max="1292" width="14.42578125" style="97" bestFit="1" customWidth="1"/>
    <col min="1293" max="1293" width="10.42578125" style="97" customWidth="1"/>
    <col min="1294" max="1294" width="6" style="97" customWidth="1"/>
    <col min="1295" max="1295" width="9.140625" style="97"/>
    <col min="1296" max="1296" width="6.42578125" style="97" customWidth="1"/>
    <col min="1297" max="1297" width="12.7109375" style="97" customWidth="1"/>
    <col min="1298" max="1298" width="26" style="97" customWidth="1"/>
    <col min="1299" max="1299" width="11.5703125" style="97" customWidth="1"/>
    <col min="1300" max="1300" width="7.5703125" style="97" customWidth="1"/>
    <col min="1301" max="1301" width="9.42578125" style="97" customWidth="1"/>
    <col min="1302" max="1302" width="12.42578125" style="97" customWidth="1"/>
    <col min="1303" max="1303" width="8.28515625" style="97" customWidth="1"/>
    <col min="1304" max="1304" width="8.42578125" style="97" customWidth="1"/>
    <col min="1305" max="1305" width="12.140625" style="97" customWidth="1"/>
    <col min="1306" max="1546" width="9.140625" style="97"/>
    <col min="1547" max="1547" width="3.140625" style="97" customWidth="1"/>
    <col min="1548" max="1548" width="14.42578125" style="97" bestFit="1" customWidth="1"/>
    <col min="1549" max="1549" width="10.42578125" style="97" customWidth="1"/>
    <col min="1550" max="1550" width="6" style="97" customWidth="1"/>
    <col min="1551" max="1551" width="9.140625" style="97"/>
    <col min="1552" max="1552" width="6.42578125" style="97" customWidth="1"/>
    <col min="1553" max="1553" width="12.7109375" style="97" customWidth="1"/>
    <col min="1554" max="1554" width="26" style="97" customWidth="1"/>
    <col min="1555" max="1555" width="11.5703125" style="97" customWidth="1"/>
    <col min="1556" max="1556" width="7.5703125" style="97" customWidth="1"/>
    <col min="1557" max="1557" width="9.42578125" style="97" customWidth="1"/>
    <col min="1558" max="1558" width="12.42578125" style="97" customWidth="1"/>
    <col min="1559" max="1559" width="8.28515625" style="97" customWidth="1"/>
    <col min="1560" max="1560" width="8.42578125" style="97" customWidth="1"/>
    <col min="1561" max="1561" width="12.140625" style="97" customWidth="1"/>
    <col min="1562" max="1802" width="9.140625" style="97"/>
    <col min="1803" max="1803" width="3.140625" style="97" customWidth="1"/>
    <col min="1804" max="1804" width="14.42578125" style="97" bestFit="1" customWidth="1"/>
    <col min="1805" max="1805" width="10.42578125" style="97" customWidth="1"/>
    <col min="1806" max="1806" width="6" style="97" customWidth="1"/>
    <col min="1807" max="1807" width="9.140625" style="97"/>
    <col min="1808" max="1808" width="6.42578125" style="97" customWidth="1"/>
    <col min="1809" max="1809" width="12.7109375" style="97" customWidth="1"/>
    <col min="1810" max="1810" width="26" style="97" customWidth="1"/>
    <col min="1811" max="1811" width="11.5703125" style="97" customWidth="1"/>
    <col min="1812" max="1812" width="7.5703125" style="97" customWidth="1"/>
    <col min="1813" max="1813" width="9.42578125" style="97" customWidth="1"/>
    <col min="1814" max="1814" width="12.42578125" style="97" customWidth="1"/>
    <col min="1815" max="1815" width="8.28515625" style="97" customWidth="1"/>
    <col min="1816" max="1816" width="8.42578125" style="97" customWidth="1"/>
    <col min="1817" max="1817" width="12.140625" style="97" customWidth="1"/>
    <col min="1818" max="2058" width="9.140625" style="97"/>
    <col min="2059" max="2059" width="3.140625" style="97" customWidth="1"/>
    <col min="2060" max="2060" width="14.42578125" style="97" bestFit="1" customWidth="1"/>
    <col min="2061" max="2061" width="10.42578125" style="97" customWidth="1"/>
    <col min="2062" max="2062" width="6" style="97" customWidth="1"/>
    <col min="2063" max="2063" width="9.140625" style="97"/>
    <col min="2064" max="2064" width="6.42578125" style="97" customWidth="1"/>
    <col min="2065" max="2065" width="12.7109375" style="97" customWidth="1"/>
    <col min="2066" max="2066" width="26" style="97" customWidth="1"/>
    <col min="2067" max="2067" width="11.5703125" style="97" customWidth="1"/>
    <col min="2068" max="2068" width="7.5703125" style="97" customWidth="1"/>
    <col min="2069" max="2069" width="9.42578125" style="97" customWidth="1"/>
    <col min="2070" max="2070" width="12.42578125" style="97" customWidth="1"/>
    <col min="2071" max="2071" width="8.28515625" style="97" customWidth="1"/>
    <col min="2072" max="2072" width="8.42578125" style="97" customWidth="1"/>
    <col min="2073" max="2073" width="12.140625" style="97" customWidth="1"/>
    <col min="2074" max="2314" width="9.140625" style="97"/>
    <col min="2315" max="2315" width="3.140625" style="97" customWidth="1"/>
    <col min="2316" max="2316" width="14.42578125" style="97" bestFit="1" customWidth="1"/>
    <col min="2317" max="2317" width="10.42578125" style="97" customWidth="1"/>
    <col min="2318" max="2318" width="6" style="97" customWidth="1"/>
    <col min="2319" max="2319" width="9.140625" style="97"/>
    <col min="2320" max="2320" width="6.42578125" style="97" customWidth="1"/>
    <col min="2321" max="2321" width="12.7109375" style="97" customWidth="1"/>
    <col min="2322" max="2322" width="26" style="97" customWidth="1"/>
    <col min="2323" max="2323" width="11.5703125" style="97" customWidth="1"/>
    <col min="2324" max="2324" width="7.5703125" style="97" customWidth="1"/>
    <col min="2325" max="2325" width="9.42578125" style="97" customWidth="1"/>
    <col min="2326" max="2326" width="12.42578125" style="97" customWidth="1"/>
    <col min="2327" max="2327" width="8.28515625" style="97" customWidth="1"/>
    <col min="2328" max="2328" width="8.42578125" style="97" customWidth="1"/>
    <col min="2329" max="2329" width="12.140625" style="97" customWidth="1"/>
    <col min="2330" max="2570" width="9.140625" style="97"/>
    <col min="2571" max="2571" width="3.140625" style="97" customWidth="1"/>
    <col min="2572" max="2572" width="14.42578125" style="97" bestFit="1" customWidth="1"/>
    <col min="2573" max="2573" width="10.42578125" style="97" customWidth="1"/>
    <col min="2574" max="2574" width="6" style="97" customWidth="1"/>
    <col min="2575" max="2575" width="9.140625" style="97"/>
    <col min="2576" max="2576" width="6.42578125" style="97" customWidth="1"/>
    <col min="2577" max="2577" width="12.7109375" style="97" customWidth="1"/>
    <col min="2578" max="2578" width="26" style="97" customWidth="1"/>
    <col min="2579" max="2579" width="11.5703125" style="97" customWidth="1"/>
    <col min="2580" max="2580" width="7.5703125" style="97" customWidth="1"/>
    <col min="2581" max="2581" width="9.42578125" style="97" customWidth="1"/>
    <col min="2582" max="2582" width="12.42578125" style="97" customWidth="1"/>
    <col min="2583" max="2583" width="8.28515625" style="97" customWidth="1"/>
    <col min="2584" max="2584" width="8.42578125" style="97" customWidth="1"/>
    <col min="2585" max="2585" width="12.140625" style="97" customWidth="1"/>
    <col min="2586" max="2826" width="9.140625" style="97"/>
    <col min="2827" max="2827" width="3.140625" style="97" customWidth="1"/>
    <col min="2828" max="2828" width="14.42578125" style="97" bestFit="1" customWidth="1"/>
    <col min="2829" max="2829" width="10.42578125" style="97" customWidth="1"/>
    <col min="2830" max="2830" width="6" style="97" customWidth="1"/>
    <col min="2831" max="2831" width="9.140625" style="97"/>
    <col min="2832" max="2832" width="6.42578125" style="97" customWidth="1"/>
    <col min="2833" max="2833" width="12.7109375" style="97" customWidth="1"/>
    <col min="2834" max="2834" width="26" style="97" customWidth="1"/>
    <col min="2835" max="2835" width="11.5703125" style="97" customWidth="1"/>
    <col min="2836" max="2836" width="7.5703125" style="97" customWidth="1"/>
    <col min="2837" max="2837" width="9.42578125" style="97" customWidth="1"/>
    <col min="2838" max="2838" width="12.42578125" style="97" customWidth="1"/>
    <col min="2839" max="2839" width="8.28515625" style="97" customWidth="1"/>
    <col min="2840" max="2840" width="8.42578125" style="97" customWidth="1"/>
    <col min="2841" max="2841" width="12.140625" style="97" customWidth="1"/>
    <col min="2842" max="3082" width="9.140625" style="97"/>
    <col min="3083" max="3083" width="3.140625" style="97" customWidth="1"/>
    <col min="3084" max="3084" width="14.42578125" style="97" bestFit="1" customWidth="1"/>
    <col min="3085" max="3085" width="10.42578125" style="97" customWidth="1"/>
    <col min="3086" max="3086" width="6" style="97" customWidth="1"/>
    <col min="3087" max="3087" width="9.140625" style="97"/>
    <col min="3088" max="3088" width="6.42578125" style="97" customWidth="1"/>
    <col min="3089" max="3089" width="12.7109375" style="97" customWidth="1"/>
    <col min="3090" max="3090" width="26" style="97" customWidth="1"/>
    <col min="3091" max="3091" width="11.5703125" style="97" customWidth="1"/>
    <col min="3092" max="3092" width="7.5703125" style="97" customWidth="1"/>
    <col min="3093" max="3093" width="9.42578125" style="97" customWidth="1"/>
    <col min="3094" max="3094" width="12.42578125" style="97" customWidth="1"/>
    <col min="3095" max="3095" width="8.28515625" style="97" customWidth="1"/>
    <col min="3096" max="3096" width="8.42578125" style="97" customWidth="1"/>
    <col min="3097" max="3097" width="12.140625" style="97" customWidth="1"/>
    <col min="3098" max="3338" width="9.140625" style="97"/>
    <col min="3339" max="3339" width="3.140625" style="97" customWidth="1"/>
    <col min="3340" max="3340" width="14.42578125" style="97" bestFit="1" customWidth="1"/>
    <col min="3341" max="3341" width="10.42578125" style="97" customWidth="1"/>
    <col min="3342" max="3342" width="6" style="97" customWidth="1"/>
    <col min="3343" max="3343" width="9.140625" style="97"/>
    <col min="3344" max="3344" width="6.42578125" style="97" customWidth="1"/>
    <col min="3345" max="3345" width="12.7109375" style="97" customWidth="1"/>
    <col min="3346" max="3346" width="26" style="97" customWidth="1"/>
    <col min="3347" max="3347" width="11.5703125" style="97" customWidth="1"/>
    <col min="3348" max="3348" width="7.5703125" style="97" customWidth="1"/>
    <col min="3349" max="3349" width="9.42578125" style="97" customWidth="1"/>
    <col min="3350" max="3350" width="12.42578125" style="97" customWidth="1"/>
    <col min="3351" max="3351" width="8.28515625" style="97" customWidth="1"/>
    <col min="3352" max="3352" width="8.42578125" style="97" customWidth="1"/>
    <col min="3353" max="3353" width="12.140625" style="97" customWidth="1"/>
    <col min="3354" max="3594" width="9.140625" style="97"/>
    <col min="3595" max="3595" width="3.140625" style="97" customWidth="1"/>
    <col min="3596" max="3596" width="14.42578125" style="97" bestFit="1" customWidth="1"/>
    <col min="3597" max="3597" width="10.42578125" style="97" customWidth="1"/>
    <col min="3598" max="3598" width="6" style="97" customWidth="1"/>
    <col min="3599" max="3599" width="9.140625" style="97"/>
    <col min="3600" max="3600" width="6.42578125" style="97" customWidth="1"/>
    <col min="3601" max="3601" width="12.7109375" style="97" customWidth="1"/>
    <col min="3602" max="3602" width="26" style="97" customWidth="1"/>
    <col min="3603" max="3603" width="11.5703125" style="97" customWidth="1"/>
    <col min="3604" max="3604" width="7.5703125" style="97" customWidth="1"/>
    <col min="3605" max="3605" width="9.42578125" style="97" customWidth="1"/>
    <col min="3606" max="3606" width="12.42578125" style="97" customWidth="1"/>
    <col min="3607" max="3607" width="8.28515625" style="97" customWidth="1"/>
    <col min="3608" max="3608" width="8.42578125" style="97" customWidth="1"/>
    <col min="3609" max="3609" width="12.140625" style="97" customWidth="1"/>
    <col min="3610" max="3850" width="9.140625" style="97"/>
    <col min="3851" max="3851" width="3.140625" style="97" customWidth="1"/>
    <col min="3852" max="3852" width="14.42578125" style="97" bestFit="1" customWidth="1"/>
    <col min="3853" max="3853" width="10.42578125" style="97" customWidth="1"/>
    <col min="3854" max="3854" width="6" style="97" customWidth="1"/>
    <col min="3855" max="3855" width="9.140625" style="97"/>
    <col min="3856" max="3856" width="6.42578125" style="97" customWidth="1"/>
    <col min="3857" max="3857" width="12.7109375" style="97" customWidth="1"/>
    <col min="3858" max="3858" width="26" style="97" customWidth="1"/>
    <col min="3859" max="3859" width="11.5703125" style="97" customWidth="1"/>
    <col min="3860" max="3860" width="7.5703125" style="97" customWidth="1"/>
    <col min="3861" max="3861" width="9.42578125" style="97" customWidth="1"/>
    <col min="3862" max="3862" width="12.42578125" style="97" customWidth="1"/>
    <col min="3863" max="3863" width="8.28515625" style="97" customWidth="1"/>
    <col min="3864" max="3864" width="8.42578125" style="97" customWidth="1"/>
    <col min="3865" max="3865" width="12.140625" style="97" customWidth="1"/>
    <col min="3866" max="4106" width="9.140625" style="97"/>
    <col min="4107" max="4107" width="3.140625" style="97" customWidth="1"/>
    <col min="4108" max="4108" width="14.42578125" style="97" bestFit="1" customWidth="1"/>
    <col min="4109" max="4109" width="10.42578125" style="97" customWidth="1"/>
    <col min="4110" max="4110" width="6" style="97" customWidth="1"/>
    <col min="4111" max="4111" width="9.140625" style="97"/>
    <col min="4112" max="4112" width="6.42578125" style="97" customWidth="1"/>
    <col min="4113" max="4113" width="12.7109375" style="97" customWidth="1"/>
    <col min="4114" max="4114" width="26" style="97" customWidth="1"/>
    <col min="4115" max="4115" width="11.5703125" style="97" customWidth="1"/>
    <col min="4116" max="4116" width="7.5703125" style="97" customWidth="1"/>
    <col min="4117" max="4117" width="9.42578125" style="97" customWidth="1"/>
    <col min="4118" max="4118" width="12.42578125" style="97" customWidth="1"/>
    <col min="4119" max="4119" width="8.28515625" style="97" customWidth="1"/>
    <col min="4120" max="4120" width="8.42578125" style="97" customWidth="1"/>
    <col min="4121" max="4121" width="12.140625" style="97" customWidth="1"/>
    <col min="4122" max="4362" width="9.140625" style="97"/>
    <col min="4363" max="4363" width="3.140625" style="97" customWidth="1"/>
    <col min="4364" max="4364" width="14.42578125" style="97" bestFit="1" customWidth="1"/>
    <col min="4365" max="4365" width="10.42578125" style="97" customWidth="1"/>
    <col min="4366" max="4366" width="6" style="97" customWidth="1"/>
    <col min="4367" max="4367" width="9.140625" style="97"/>
    <col min="4368" max="4368" width="6.42578125" style="97" customWidth="1"/>
    <col min="4369" max="4369" width="12.7109375" style="97" customWidth="1"/>
    <col min="4370" max="4370" width="26" style="97" customWidth="1"/>
    <col min="4371" max="4371" width="11.5703125" style="97" customWidth="1"/>
    <col min="4372" max="4372" width="7.5703125" style="97" customWidth="1"/>
    <col min="4373" max="4373" width="9.42578125" style="97" customWidth="1"/>
    <col min="4374" max="4374" width="12.42578125" style="97" customWidth="1"/>
    <col min="4375" max="4375" width="8.28515625" style="97" customWidth="1"/>
    <col min="4376" max="4376" width="8.42578125" style="97" customWidth="1"/>
    <col min="4377" max="4377" width="12.140625" style="97" customWidth="1"/>
    <col min="4378" max="4618" width="9.140625" style="97"/>
    <col min="4619" max="4619" width="3.140625" style="97" customWidth="1"/>
    <col min="4620" max="4620" width="14.42578125" style="97" bestFit="1" customWidth="1"/>
    <col min="4621" max="4621" width="10.42578125" style="97" customWidth="1"/>
    <col min="4622" max="4622" width="6" style="97" customWidth="1"/>
    <col min="4623" max="4623" width="9.140625" style="97"/>
    <col min="4624" max="4624" width="6.42578125" style="97" customWidth="1"/>
    <col min="4625" max="4625" width="12.7109375" style="97" customWidth="1"/>
    <col min="4626" max="4626" width="26" style="97" customWidth="1"/>
    <col min="4627" max="4627" width="11.5703125" style="97" customWidth="1"/>
    <col min="4628" max="4628" width="7.5703125" style="97" customWidth="1"/>
    <col min="4629" max="4629" width="9.42578125" style="97" customWidth="1"/>
    <col min="4630" max="4630" width="12.42578125" style="97" customWidth="1"/>
    <col min="4631" max="4631" width="8.28515625" style="97" customWidth="1"/>
    <col min="4632" max="4632" width="8.42578125" style="97" customWidth="1"/>
    <col min="4633" max="4633" width="12.140625" style="97" customWidth="1"/>
    <col min="4634" max="4874" width="9.140625" style="97"/>
    <col min="4875" max="4875" width="3.140625" style="97" customWidth="1"/>
    <col min="4876" max="4876" width="14.42578125" style="97" bestFit="1" customWidth="1"/>
    <col min="4877" max="4877" width="10.42578125" style="97" customWidth="1"/>
    <col min="4878" max="4878" width="6" style="97" customWidth="1"/>
    <col min="4879" max="4879" width="9.140625" style="97"/>
    <col min="4880" max="4880" width="6.42578125" style="97" customWidth="1"/>
    <col min="4881" max="4881" width="12.7109375" style="97" customWidth="1"/>
    <col min="4882" max="4882" width="26" style="97" customWidth="1"/>
    <col min="4883" max="4883" width="11.5703125" style="97" customWidth="1"/>
    <col min="4884" max="4884" width="7.5703125" style="97" customWidth="1"/>
    <col min="4885" max="4885" width="9.42578125" style="97" customWidth="1"/>
    <col min="4886" max="4886" width="12.42578125" style="97" customWidth="1"/>
    <col min="4887" max="4887" width="8.28515625" style="97" customWidth="1"/>
    <col min="4888" max="4888" width="8.42578125" style="97" customWidth="1"/>
    <col min="4889" max="4889" width="12.140625" style="97" customWidth="1"/>
    <col min="4890" max="5130" width="9.140625" style="97"/>
    <col min="5131" max="5131" width="3.140625" style="97" customWidth="1"/>
    <col min="5132" max="5132" width="14.42578125" style="97" bestFit="1" customWidth="1"/>
    <col min="5133" max="5133" width="10.42578125" style="97" customWidth="1"/>
    <col min="5134" max="5134" width="6" style="97" customWidth="1"/>
    <col min="5135" max="5135" width="9.140625" style="97"/>
    <col min="5136" max="5136" width="6.42578125" style="97" customWidth="1"/>
    <col min="5137" max="5137" width="12.7109375" style="97" customWidth="1"/>
    <col min="5138" max="5138" width="26" style="97" customWidth="1"/>
    <col min="5139" max="5139" width="11.5703125" style="97" customWidth="1"/>
    <col min="5140" max="5140" width="7.5703125" style="97" customWidth="1"/>
    <col min="5141" max="5141" width="9.42578125" style="97" customWidth="1"/>
    <col min="5142" max="5142" width="12.42578125" style="97" customWidth="1"/>
    <col min="5143" max="5143" width="8.28515625" style="97" customWidth="1"/>
    <col min="5144" max="5144" width="8.42578125" style="97" customWidth="1"/>
    <col min="5145" max="5145" width="12.140625" style="97" customWidth="1"/>
    <col min="5146" max="5386" width="9.140625" style="97"/>
    <col min="5387" max="5387" width="3.140625" style="97" customWidth="1"/>
    <col min="5388" max="5388" width="14.42578125" style="97" bestFit="1" customWidth="1"/>
    <col min="5389" max="5389" width="10.42578125" style="97" customWidth="1"/>
    <col min="5390" max="5390" width="6" style="97" customWidth="1"/>
    <col min="5391" max="5391" width="9.140625" style="97"/>
    <col min="5392" max="5392" width="6.42578125" style="97" customWidth="1"/>
    <col min="5393" max="5393" width="12.7109375" style="97" customWidth="1"/>
    <col min="5394" max="5394" width="26" style="97" customWidth="1"/>
    <col min="5395" max="5395" width="11.5703125" style="97" customWidth="1"/>
    <col min="5396" max="5396" width="7.5703125" style="97" customWidth="1"/>
    <col min="5397" max="5397" width="9.42578125" style="97" customWidth="1"/>
    <col min="5398" max="5398" width="12.42578125" style="97" customWidth="1"/>
    <col min="5399" max="5399" width="8.28515625" style="97" customWidth="1"/>
    <col min="5400" max="5400" width="8.42578125" style="97" customWidth="1"/>
    <col min="5401" max="5401" width="12.140625" style="97" customWidth="1"/>
    <col min="5402" max="5642" width="9.140625" style="97"/>
    <col min="5643" max="5643" width="3.140625" style="97" customWidth="1"/>
    <col min="5644" max="5644" width="14.42578125" style="97" bestFit="1" customWidth="1"/>
    <col min="5645" max="5645" width="10.42578125" style="97" customWidth="1"/>
    <col min="5646" max="5646" width="6" style="97" customWidth="1"/>
    <col min="5647" max="5647" width="9.140625" style="97"/>
    <col min="5648" max="5648" width="6.42578125" style="97" customWidth="1"/>
    <col min="5649" max="5649" width="12.7109375" style="97" customWidth="1"/>
    <col min="5650" max="5650" width="26" style="97" customWidth="1"/>
    <col min="5651" max="5651" width="11.5703125" style="97" customWidth="1"/>
    <col min="5652" max="5652" width="7.5703125" style="97" customWidth="1"/>
    <col min="5653" max="5653" width="9.42578125" style="97" customWidth="1"/>
    <col min="5654" max="5654" width="12.42578125" style="97" customWidth="1"/>
    <col min="5655" max="5655" width="8.28515625" style="97" customWidth="1"/>
    <col min="5656" max="5656" width="8.42578125" style="97" customWidth="1"/>
    <col min="5657" max="5657" width="12.140625" style="97" customWidth="1"/>
    <col min="5658" max="5898" width="9.140625" style="97"/>
    <col min="5899" max="5899" width="3.140625" style="97" customWidth="1"/>
    <col min="5900" max="5900" width="14.42578125" style="97" bestFit="1" customWidth="1"/>
    <col min="5901" max="5901" width="10.42578125" style="97" customWidth="1"/>
    <col min="5902" max="5902" width="6" style="97" customWidth="1"/>
    <col min="5903" max="5903" width="9.140625" style="97"/>
    <col min="5904" max="5904" width="6.42578125" style="97" customWidth="1"/>
    <col min="5905" max="5905" width="12.7109375" style="97" customWidth="1"/>
    <col min="5906" max="5906" width="26" style="97" customWidth="1"/>
    <col min="5907" max="5907" width="11.5703125" style="97" customWidth="1"/>
    <col min="5908" max="5908" width="7.5703125" style="97" customWidth="1"/>
    <col min="5909" max="5909" width="9.42578125" style="97" customWidth="1"/>
    <col min="5910" max="5910" width="12.42578125" style="97" customWidth="1"/>
    <col min="5911" max="5911" width="8.28515625" style="97" customWidth="1"/>
    <col min="5912" max="5912" width="8.42578125" style="97" customWidth="1"/>
    <col min="5913" max="5913" width="12.140625" style="97" customWidth="1"/>
    <col min="5914" max="6154" width="9.140625" style="97"/>
    <col min="6155" max="6155" width="3.140625" style="97" customWidth="1"/>
    <col min="6156" max="6156" width="14.42578125" style="97" bestFit="1" customWidth="1"/>
    <col min="6157" max="6157" width="10.42578125" style="97" customWidth="1"/>
    <col min="6158" max="6158" width="6" style="97" customWidth="1"/>
    <col min="6159" max="6159" width="9.140625" style="97"/>
    <col min="6160" max="6160" width="6.42578125" style="97" customWidth="1"/>
    <col min="6161" max="6161" width="12.7109375" style="97" customWidth="1"/>
    <col min="6162" max="6162" width="26" style="97" customWidth="1"/>
    <col min="6163" max="6163" width="11.5703125" style="97" customWidth="1"/>
    <col min="6164" max="6164" width="7.5703125" style="97" customWidth="1"/>
    <col min="6165" max="6165" width="9.42578125" style="97" customWidth="1"/>
    <col min="6166" max="6166" width="12.42578125" style="97" customWidth="1"/>
    <col min="6167" max="6167" width="8.28515625" style="97" customWidth="1"/>
    <col min="6168" max="6168" width="8.42578125" style="97" customWidth="1"/>
    <col min="6169" max="6169" width="12.140625" style="97" customWidth="1"/>
    <col min="6170" max="6410" width="9.140625" style="97"/>
    <col min="6411" max="6411" width="3.140625" style="97" customWidth="1"/>
    <col min="6412" max="6412" width="14.42578125" style="97" bestFit="1" customWidth="1"/>
    <col min="6413" max="6413" width="10.42578125" style="97" customWidth="1"/>
    <col min="6414" max="6414" width="6" style="97" customWidth="1"/>
    <col min="6415" max="6415" width="9.140625" style="97"/>
    <col min="6416" max="6416" width="6.42578125" style="97" customWidth="1"/>
    <col min="6417" max="6417" width="12.7109375" style="97" customWidth="1"/>
    <col min="6418" max="6418" width="26" style="97" customWidth="1"/>
    <col min="6419" max="6419" width="11.5703125" style="97" customWidth="1"/>
    <col min="6420" max="6420" width="7.5703125" style="97" customWidth="1"/>
    <col min="6421" max="6421" width="9.42578125" style="97" customWidth="1"/>
    <col min="6422" max="6422" width="12.42578125" style="97" customWidth="1"/>
    <col min="6423" max="6423" width="8.28515625" style="97" customWidth="1"/>
    <col min="6424" max="6424" width="8.42578125" style="97" customWidth="1"/>
    <col min="6425" max="6425" width="12.140625" style="97" customWidth="1"/>
    <col min="6426" max="6666" width="9.140625" style="97"/>
    <col min="6667" max="6667" width="3.140625" style="97" customWidth="1"/>
    <col min="6668" max="6668" width="14.42578125" style="97" bestFit="1" customWidth="1"/>
    <col min="6669" max="6669" width="10.42578125" style="97" customWidth="1"/>
    <col min="6670" max="6670" width="6" style="97" customWidth="1"/>
    <col min="6671" max="6671" width="9.140625" style="97"/>
    <col min="6672" max="6672" width="6.42578125" style="97" customWidth="1"/>
    <col min="6673" max="6673" width="12.7109375" style="97" customWidth="1"/>
    <col min="6674" max="6674" width="26" style="97" customWidth="1"/>
    <col min="6675" max="6675" width="11.5703125" style="97" customWidth="1"/>
    <col min="6676" max="6676" width="7.5703125" style="97" customWidth="1"/>
    <col min="6677" max="6677" width="9.42578125" style="97" customWidth="1"/>
    <col min="6678" max="6678" width="12.42578125" style="97" customWidth="1"/>
    <col min="6679" max="6679" width="8.28515625" style="97" customWidth="1"/>
    <col min="6680" max="6680" width="8.42578125" style="97" customWidth="1"/>
    <col min="6681" max="6681" width="12.140625" style="97" customWidth="1"/>
    <col min="6682" max="6922" width="9.140625" style="97"/>
    <col min="6923" max="6923" width="3.140625" style="97" customWidth="1"/>
    <col min="6924" max="6924" width="14.42578125" style="97" bestFit="1" customWidth="1"/>
    <col min="6925" max="6925" width="10.42578125" style="97" customWidth="1"/>
    <col min="6926" max="6926" width="6" style="97" customWidth="1"/>
    <col min="6927" max="6927" width="9.140625" style="97"/>
    <col min="6928" max="6928" width="6.42578125" style="97" customWidth="1"/>
    <col min="6929" max="6929" width="12.7109375" style="97" customWidth="1"/>
    <col min="6930" max="6930" width="26" style="97" customWidth="1"/>
    <col min="6931" max="6931" width="11.5703125" style="97" customWidth="1"/>
    <col min="6932" max="6932" width="7.5703125" style="97" customWidth="1"/>
    <col min="6933" max="6933" width="9.42578125" style="97" customWidth="1"/>
    <col min="6934" max="6934" width="12.42578125" style="97" customWidth="1"/>
    <col min="6935" max="6935" width="8.28515625" style="97" customWidth="1"/>
    <col min="6936" max="6936" width="8.42578125" style="97" customWidth="1"/>
    <col min="6937" max="6937" width="12.140625" style="97" customWidth="1"/>
    <col min="6938" max="7178" width="9.140625" style="97"/>
    <col min="7179" max="7179" width="3.140625" style="97" customWidth="1"/>
    <col min="7180" max="7180" width="14.42578125" style="97" bestFit="1" customWidth="1"/>
    <col min="7181" max="7181" width="10.42578125" style="97" customWidth="1"/>
    <col min="7182" max="7182" width="6" style="97" customWidth="1"/>
    <col min="7183" max="7183" width="9.140625" style="97"/>
    <col min="7184" max="7184" width="6.42578125" style="97" customWidth="1"/>
    <col min="7185" max="7185" width="12.7109375" style="97" customWidth="1"/>
    <col min="7186" max="7186" width="26" style="97" customWidth="1"/>
    <col min="7187" max="7187" width="11.5703125" style="97" customWidth="1"/>
    <col min="7188" max="7188" width="7.5703125" style="97" customWidth="1"/>
    <col min="7189" max="7189" width="9.42578125" style="97" customWidth="1"/>
    <col min="7190" max="7190" width="12.42578125" style="97" customWidth="1"/>
    <col min="7191" max="7191" width="8.28515625" style="97" customWidth="1"/>
    <col min="7192" max="7192" width="8.42578125" style="97" customWidth="1"/>
    <col min="7193" max="7193" width="12.140625" style="97" customWidth="1"/>
    <col min="7194" max="7434" width="9.140625" style="97"/>
    <col min="7435" max="7435" width="3.140625" style="97" customWidth="1"/>
    <col min="7436" max="7436" width="14.42578125" style="97" bestFit="1" customWidth="1"/>
    <col min="7437" max="7437" width="10.42578125" style="97" customWidth="1"/>
    <col min="7438" max="7438" width="6" style="97" customWidth="1"/>
    <col min="7439" max="7439" width="9.140625" style="97"/>
    <col min="7440" max="7440" width="6.42578125" style="97" customWidth="1"/>
    <col min="7441" max="7441" width="12.7109375" style="97" customWidth="1"/>
    <col min="7442" max="7442" width="26" style="97" customWidth="1"/>
    <col min="7443" max="7443" width="11.5703125" style="97" customWidth="1"/>
    <col min="7444" max="7444" width="7.5703125" style="97" customWidth="1"/>
    <col min="7445" max="7445" width="9.42578125" style="97" customWidth="1"/>
    <col min="7446" max="7446" width="12.42578125" style="97" customWidth="1"/>
    <col min="7447" max="7447" width="8.28515625" style="97" customWidth="1"/>
    <col min="7448" max="7448" width="8.42578125" style="97" customWidth="1"/>
    <col min="7449" max="7449" width="12.140625" style="97" customWidth="1"/>
    <col min="7450" max="7690" width="9.140625" style="97"/>
    <col min="7691" max="7691" width="3.140625" style="97" customWidth="1"/>
    <col min="7692" max="7692" width="14.42578125" style="97" bestFit="1" customWidth="1"/>
    <col min="7693" max="7693" width="10.42578125" style="97" customWidth="1"/>
    <col min="7694" max="7694" width="6" style="97" customWidth="1"/>
    <col min="7695" max="7695" width="9.140625" style="97"/>
    <col min="7696" max="7696" width="6.42578125" style="97" customWidth="1"/>
    <col min="7697" max="7697" width="12.7109375" style="97" customWidth="1"/>
    <col min="7698" max="7698" width="26" style="97" customWidth="1"/>
    <col min="7699" max="7699" width="11.5703125" style="97" customWidth="1"/>
    <col min="7700" max="7700" width="7.5703125" style="97" customWidth="1"/>
    <col min="7701" max="7701" width="9.42578125" style="97" customWidth="1"/>
    <col min="7702" max="7702" width="12.42578125" style="97" customWidth="1"/>
    <col min="7703" max="7703" width="8.28515625" style="97" customWidth="1"/>
    <col min="7704" max="7704" width="8.42578125" style="97" customWidth="1"/>
    <col min="7705" max="7705" width="12.140625" style="97" customWidth="1"/>
    <col min="7706" max="7946" width="9.140625" style="97"/>
    <col min="7947" max="7947" width="3.140625" style="97" customWidth="1"/>
    <col min="7948" max="7948" width="14.42578125" style="97" bestFit="1" customWidth="1"/>
    <col min="7949" max="7949" width="10.42578125" style="97" customWidth="1"/>
    <col min="7950" max="7950" width="6" style="97" customWidth="1"/>
    <col min="7951" max="7951" width="9.140625" style="97"/>
    <col min="7952" max="7952" width="6.42578125" style="97" customWidth="1"/>
    <col min="7953" max="7953" width="12.7109375" style="97" customWidth="1"/>
    <col min="7954" max="7954" width="26" style="97" customWidth="1"/>
    <col min="7955" max="7955" width="11.5703125" style="97" customWidth="1"/>
    <col min="7956" max="7956" width="7.5703125" style="97" customWidth="1"/>
    <col min="7957" max="7957" width="9.42578125" style="97" customWidth="1"/>
    <col min="7958" max="7958" width="12.42578125" style="97" customWidth="1"/>
    <col min="7959" max="7959" width="8.28515625" style="97" customWidth="1"/>
    <col min="7960" max="7960" width="8.42578125" style="97" customWidth="1"/>
    <col min="7961" max="7961" width="12.140625" style="97" customWidth="1"/>
    <col min="7962" max="8202" width="9.140625" style="97"/>
    <col min="8203" max="8203" width="3.140625" style="97" customWidth="1"/>
    <col min="8204" max="8204" width="14.42578125" style="97" bestFit="1" customWidth="1"/>
    <col min="8205" max="8205" width="10.42578125" style="97" customWidth="1"/>
    <col min="8206" max="8206" width="6" style="97" customWidth="1"/>
    <col min="8207" max="8207" width="9.140625" style="97"/>
    <col min="8208" max="8208" width="6.42578125" style="97" customWidth="1"/>
    <col min="8209" max="8209" width="12.7109375" style="97" customWidth="1"/>
    <col min="8210" max="8210" width="26" style="97" customWidth="1"/>
    <col min="8211" max="8211" width="11.5703125" style="97" customWidth="1"/>
    <col min="8212" max="8212" width="7.5703125" style="97" customWidth="1"/>
    <col min="8213" max="8213" width="9.42578125" style="97" customWidth="1"/>
    <col min="8214" max="8214" width="12.42578125" style="97" customWidth="1"/>
    <col min="8215" max="8215" width="8.28515625" style="97" customWidth="1"/>
    <col min="8216" max="8216" width="8.42578125" style="97" customWidth="1"/>
    <col min="8217" max="8217" width="12.140625" style="97" customWidth="1"/>
    <col min="8218" max="8458" width="9.140625" style="97"/>
    <col min="8459" max="8459" width="3.140625" style="97" customWidth="1"/>
    <col min="8460" max="8460" width="14.42578125" style="97" bestFit="1" customWidth="1"/>
    <col min="8461" max="8461" width="10.42578125" style="97" customWidth="1"/>
    <col min="8462" max="8462" width="6" style="97" customWidth="1"/>
    <col min="8463" max="8463" width="9.140625" style="97"/>
    <col min="8464" max="8464" width="6.42578125" style="97" customWidth="1"/>
    <col min="8465" max="8465" width="12.7109375" style="97" customWidth="1"/>
    <col min="8466" max="8466" width="26" style="97" customWidth="1"/>
    <col min="8467" max="8467" width="11.5703125" style="97" customWidth="1"/>
    <col min="8468" max="8468" width="7.5703125" style="97" customWidth="1"/>
    <col min="8469" max="8469" width="9.42578125" style="97" customWidth="1"/>
    <col min="8470" max="8470" width="12.42578125" style="97" customWidth="1"/>
    <col min="8471" max="8471" width="8.28515625" style="97" customWidth="1"/>
    <col min="8472" max="8472" width="8.42578125" style="97" customWidth="1"/>
    <col min="8473" max="8473" width="12.140625" style="97" customWidth="1"/>
    <col min="8474" max="8714" width="9.140625" style="97"/>
    <col min="8715" max="8715" width="3.140625" style="97" customWidth="1"/>
    <col min="8716" max="8716" width="14.42578125" style="97" bestFit="1" customWidth="1"/>
    <col min="8717" max="8717" width="10.42578125" style="97" customWidth="1"/>
    <col min="8718" max="8718" width="6" style="97" customWidth="1"/>
    <col min="8719" max="8719" width="9.140625" style="97"/>
    <col min="8720" max="8720" width="6.42578125" style="97" customWidth="1"/>
    <col min="8721" max="8721" width="12.7109375" style="97" customWidth="1"/>
    <col min="8722" max="8722" width="26" style="97" customWidth="1"/>
    <col min="8723" max="8723" width="11.5703125" style="97" customWidth="1"/>
    <col min="8724" max="8724" width="7.5703125" style="97" customWidth="1"/>
    <col min="8725" max="8725" width="9.42578125" style="97" customWidth="1"/>
    <col min="8726" max="8726" width="12.42578125" style="97" customWidth="1"/>
    <col min="8727" max="8727" width="8.28515625" style="97" customWidth="1"/>
    <col min="8728" max="8728" width="8.42578125" style="97" customWidth="1"/>
    <col min="8729" max="8729" width="12.140625" style="97" customWidth="1"/>
    <col min="8730" max="8970" width="9.140625" style="97"/>
    <col min="8971" max="8971" width="3.140625" style="97" customWidth="1"/>
    <col min="8972" max="8972" width="14.42578125" style="97" bestFit="1" customWidth="1"/>
    <col min="8973" max="8973" width="10.42578125" style="97" customWidth="1"/>
    <col min="8974" max="8974" width="6" style="97" customWidth="1"/>
    <col min="8975" max="8975" width="9.140625" style="97"/>
    <col min="8976" max="8976" width="6.42578125" style="97" customWidth="1"/>
    <col min="8977" max="8977" width="12.7109375" style="97" customWidth="1"/>
    <col min="8978" max="8978" width="26" style="97" customWidth="1"/>
    <col min="8979" max="8979" width="11.5703125" style="97" customWidth="1"/>
    <col min="8980" max="8980" width="7.5703125" style="97" customWidth="1"/>
    <col min="8981" max="8981" width="9.42578125" style="97" customWidth="1"/>
    <col min="8982" max="8982" width="12.42578125" style="97" customWidth="1"/>
    <col min="8983" max="8983" width="8.28515625" style="97" customWidth="1"/>
    <col min="8984" max="8984" width="8.42578125" style="97" customWidth="1"/>
    <col min="8985" max="8985" width="12.140625" style="97" customWidth="1"/>
    <col min="8986" max="9226" width="9.140625" style="97"/>
    <col min="9227" max="9227" width="3.140625" style="97" customWidth="1"/>
    <col min="9228" max="9228" width="14.42578125" style="97" bestFit="1" customWidth="1"/>
    <col min="9229" max="9229" width="10.42578125" style="97" customWidth="1"/>
    <col min="9230" max="9230" width="6" style="97" customWidth="1"/>
    <col min="9231" max="9231" width="9.140625" style="97"/>
    <col min="9232" max="9232" width="6.42578125" style="97" customWidth="1"/>
    <col min="9233" max="9233" width="12.7109375" style="97" customWidth="1"/>
    <col min="9234" max="9234" width="26" style="97" customWidth="1"/>
    <col min="9235" max="9235" width="11.5703125" style="97" customWidth="1"/>
    <col min="9236" max="9236" width="7.5703125" style="97" customWidth="1"/>
    <col min="9237" max="9237" width="9.42578125" style="97" customWidth="1"/>
    <col min="9238" max="9238" width="12.42578125" style="97" customWidth="1"/>
    <col min="9239" max="9239" width="8.28515625" style="97" customWidth="1"/>
    <col min="9240" max="9240" width="8.42578125" style="97" customWidth="1"/>
    <col min="9241" max="9241" width="12.140625" style="97" customWidth="1"/>
    <col min="9242" max="9482" width="9.140625" style="97"/>
    <col min="9483" max="9483" width="3.140625" style="97" customWidth="1"/>
    <col min="9484" max="9484" width="14.42578125" style="97" bestFit="1" customWidth="1"/>
    <col min="9485" max="9485" width="10.42578125" style="97" customWidth="1"/>
    <col min="9486" max="9486" width="6" style="97" customWidth="1"/>
    <col min="9487" max="9487" width="9.140625" style="97"/>
    <col min="9488" max="9488" width="6.42578125" style="97" customWidth="1"/>
    <col min="9489" max="9489" width="12.7109375" style="97" customWidth="1"/>
    <col min="9490" max="9490" width="26" style="97" customWidth="1"/>
    <col min="9491" max="9491" width="11.5703125" style="97" customWidth="1"/>
    <col min="9492" max="9492" width="7.5703125" style="97" customWidth="1"/>
    <col min="9493" max="9493" width="9.42578125" style="97" customWidth="1"/>
    <col min="9494" max="9494" width="12.42578125" style="97" customWidth="1"/>
    <col min="9495" max="9495" width="8.28515625" style="97" customWidth="1"/>
    <col min="9496" max="9496" width="8.42578125" style="97" customWidth="1"/>
    <col min="9497" max="9497" width="12.140625" style="97" customWidth="1"/>
    <col min="9498" max="9738" width="9.140625" style="97"/>
    <col min="9739" max="9739" width="3.140625" style="97" customWidth="1"/>
    <col min="9740" max="9740" width="14.42578125" style="97" bestFit="1" customWidth="1"/>
    <col min="9741" max="9741" width="10.42578125" style="97" customWidth="1"/>
    <col min="9742" max="9742" width="6" style="97" customWidth="1"/>
    <col min="9743" max="9743" width="9.140625" style="97"/>
    <col min="9744" max="9744" width="6.42578125" style="97" customWidth="1"/>
    <col min="9745" max="9745" width="12.7109375" style="97" customWidth="1"/>
    <col min="9746" max="9746" width="26" style="97" customWidth="1"/>
    <col min="9747" max="9747" width="11.5703125" style="97" customWidth="1"/>
    <col min="9748" max="9748" width="7.5703125" style="97" customWidth="1"/>
    <col min="9749" max="9749" width="9.42578125" style="97" customWidth="1"/>
    <col min="9750" max="9750" width="12.42578125" style="97" customWidth="1"/>
    <col min="9751" max="9751" width="8.28515625" style="97" customWidth="1"/>
    <col min="9752" max="9752" width="8.42578125" style="97" customWidth="1"/>
    <col min="9753" max="9753" width="12.140625" style="97" customWidth="1"/>
    <col min="9754" max="9994" width="9.140625" style="97"/>
    <col min="9995" max="9995" width="3.140625" style="97" customWidth="1"/>
    <col min="9996" max="9996" width="14.42578125" style="97" bestFit="1" customWidth="1"/>
    <col min="9997" max="9997" width="10.42578125" style="97" customWidth="1"/>
    <col min="9998" max="9998" width="6" style="97" customWidth="1"/>
    <col min="9999" max="9999" width="9.140625" style="97"/>
    <col min="10000" max="10000" width="6.42578125" style="97" customWidth="1"/>
    <col min="10001" max="10001" width="12.7109375" style="97" customWidth="1"/>
    <col min="10002" max="10002" width="26" style="97" customWidth="1"/>
    <col min="10003" max="10003" width="11.5703125" style="97" customWidth="1"/>
    <col min="10004" max="10004" width="7.5703125" style="97" customWidth="1"/>
    <col min="10005" max="10005" width="9.42578125" style="97" customWidth="1"/>
    <col min="10006" max="10006" width="12.42578125" style="97" customWidth="1"/>
    <col min="10007" max="10007" width="8.28515625" style="97" customWidth="1"/>
    <col min="10008" max="10008" width="8.42578125" style="97" customWidth="1"/>
    <col min="10009" max="10009" width="12.140625" style="97" customWidth="1"/>
    <col min="10010" max="10250" width="9.140625" style="97"/>
    <col min="10251" max="10251" width="3.140625" style="97" customWidth="1"/>
    <col min="10252" max="10252" width="14.42578125" style="97" bestFit="1" customWidth="1"/>
    <col min="10253" max="10253" width="10.42578125" style="97" customWidth="1"/>
    <col min="10254" max="10254" width="6" style="97" customWidth="1"/>
    <col min="10255" max="10255" width="9.140625" style="97"/>
    <col min="10256" max="10256" width="6.42578125" style="97" customWidth="1"/>
    <col min="10257" max="10257" width="12.7109375" style="97" customWidth="1"/>
    <col min="10258" max="10258" width="26" style="97" customWidth="1"/>
    <col min="10259" max="10259" width="11.5703125" style="97" customWidth="1"/>
    <col min="10260" max="10260" width="7.5703125" style="97" customWidth="1"/>
    <col min="10261" max="10261" width="9.42578125" style="97" customWidth="1"/>
    <col min="10262" max="10262" width="12.42578125" style="97" customWidth="1"/>
    <col min="10263" max="10263" width="8.28515625" style="97" customWidth="1"/>
    <col min="10264" max="10264" width="8.42578125" style="97" customWidth="1"/>
    <col min="10265" max="10265" width="12.140625" style="97" customWidth="1"/>
    <col min="10266" max="10506" width="9.140625" style="97"/>
    <col min="10507" max="10507" width="3.140625" style="97" customWidth="1"/>
    <col min="10508" max="10508" width="14.42578125" style="97" bestFit="1" customWidth="1"/>
    <col min="10509" max="10509" width="10.42578125" style="97" customWidth="1"/>
    <col min="10510" max="10510" width="6" style="97" customWidth="1"/>
    <col min="10511" max="10511" width="9.140625" style="97"/>
    <col min="10512" max="10512" width="6.42578125" style="97" customWidth="1"/>
    <col min="10513" max="10513" width="12.7109375" style="97" customWidth="1"/>
    <col min="10514" max="10514" width="26" style="97" customWidth="1"/>
    <col min="10515" max="10515" width="11.5703125" style="97" customWidth="1"/>
    <col min="10516" max="10516" width="7.5703125" style="97" customWidth="1"/>
    <col min="10517" max="10517" width="9.42578125" style="97" customWidth="1"/>
    <col min="10518" max="10518" width="12.42578125" style="97" customWidth="1"/>
    <col min="10519" max="10519" width="8.28515625" style="97" customWidth="1"/>
    <col min="10520" max="10520" width="8.42578125" style="97" customWidth="1"/>
    <col min="10521" max="10521" width="12.140625" style="97" customWidth="1"/>
    <col min="10522" max="10762" width="9.140625" style="97"/>
    <col min="10763" max="10763" width="3.140625" style="97" customWidth="1"/>
    <col min="10764" max="10764" width="14.42578125" style="97" bestFit="1" customWidth="1"/>
    <col min="10765" max="10765" width="10.42578125" style="97" customWidth="1"/>
    <col min="10766" max="10766" width="6" style="97" customWidth="1"/>
    <col min="10767" max="10767" width="9.140625" style="97"/>
    <col min="10768" max="10768" width="6.42578125" style="97" customWidth="1"/>
    <col min="10769" max="10769" width="12.7109375" style="97" customWidth="1"/>
    <col min="10770" max="10770" width="26" style="97" customWidth="1"/>
    <col min="10771" max="10771" width="11.5703125" style="97" customWidth="1"/>
    <col min="10772" max="10772" width="7.5703125" style="97" customWidth="1"/>
    <col min="10773" max="10773" width="9.42578125" style="97" customWidth="1"/>
    <col min="10774" max="10774" width="12.42578125" style="97" customWidth="1"/>
    <col min="10775" max="10775" width="8.28515625" style="97" customWidth="1"/>
    <col min="10776" max="10776" width="8.42578125" style="97" customWidth="1"/>
    <col min="10777" max="10777" width="12.140625" style="97" customWidth="1"/>
    <col min="10778" max="11018" width="9.140625" style="97"/>
    <col min="11019" max="11019" width="3.140625" style="97" customWidth="1"/>
    <col min="11020" max="11020" width="14.42578125" style="97" bestFit="1" customWidth="1"/>
    <col min="11021" max="11021" width="10.42578125" style="97" customWidth="1"/>
    <col min="11022" max="11022" width="6" style="97" customWidth="1"/>
    <col min="11023" max="11023" width="9.140625" style="97"/>
    <col min="11024" max="11024" width="6.42578125" style="97" customWidth="1"/>
    <col min="11025" max="11025" width="12.7109375" style="97" customWidth="1"/>
    <col min="11026" max="11026" width="26" style="97" customWidth="1"/>
    <col min="11027" max="11027" width="11.5703125" style="97" customWidth="1"/>
    <col min="11028" max="11028" width="7.5703125" style="97" customWidth="1"/>
    <col min="11029" max="11029" width="9.42578125" style="97" customWidth="1"/>
    <col min="11030" max="11030" width="12.42578125" style="97" customWidth="1"/>
    <col min="11031" max="11031" width="8.28515625" style="97" customWidth="1"/>
    <col min="11032" max="11032" width="8.42578125" style="97" customWidth="1"/>
    <col min="11033" max="11033" width="12.140625" style="97" customWidth="1"/>
    <col min="11034" max="11274" width="9.140625" style="97"/>
    <col min="11275" max="11275" width="3.140625" style="97" customWidth="1"/>
    <col min="11276" max="11276" width="14.42578125" style="97" bestFit="1" customWidth="1"/>
    <col min="11277" max="11277" width="10.42578125" style="97" customWidth="1"/>
    <col min="11278" max="11278" width="6" style="97" customWidth="1"/>
    <col min="11279" max="11279" width="9.140625" style="97"/>
    <col min="11280" max="11280" width="6.42578125" style="97" customWidth="1"/>
    <col min="11281" max="11281" width="12.7109375" style="97" customWidth="1"/>
    <col min="11282" max="11282" width="26" style="97" customWidth="1"/>
    <col min="11283" max="11283" width="11.5703125" style="97" customWidth="1"/>
    <col min="11284" max="11284" width="7.5703125" style="97" customWidth="1"/>
    <col min="11285" max="11285" width="9.42578125" style="97" customWidth="1"/>
    <col min="11286" max="11286" width="12.42578125" style="97" customWidth="1"/>
    <col min="11287" max="11287" width="8.28515625" style="97" customWidth="1"/>
    <col min="11288" max="11288" width="8.42578125" style="97" customWidth="1"/>
    <col min="11289" max="11289" width="12.140625" style="97" customWidth="1"/>
    <col min="11290" max="11530" width="9.140625" style="97"/>
    <col min="11531" max="11531" width="3.140625" style="97" customWidth="1"/>
    <col min="11532" max="11532" width="14.42578125" style="97" bestFit="1" customWidth="1"/>
    <col min="11533" max="11533" width="10.42578125" style="97" customWidth="1"/>
    <col min="11534" max="11534" width="6" style="97" customWidth="1"/>
    <col min="11535" max="11535" width="9.140625" style="97"/>
    <col min="11536" max="11536" width="6.42578125" style="97" customWidth="1"/>
    <col min="11537" max="11537" width="12.7109375" style="97" customWidth="1"/>
    <col min="11538" max="11538" width="26" style="97" customWidth="1"/>
    <col min="11539" max="11539" width="11.5703125" style="97" customWidth="1"/>
    <col min="11540" max="11540" width="7.5703125" style="97" customWidth="1"/>
    <col min="11541" max="11541" width="9.42578125" style="97" customWidth="1"/>
    <col min="11542" max="11542" width="12.42578125" style="97" customWidth="1"/>
    <col min="11543" max="11543" width="8.28515625" style="97" customWidth="1"/>
    <col min="11544" max="11544" width="8.42578125" style="97" customWidth="1"/>
    <col min="11545" max="11545" width="12.140625" style="97" customWidth="1"/>
    <col min="11546" max="11786" width="9.140625" style="97"/>
    <col min="11787" max="11787" width="3.140625" style="97" customWidth="1"/>
    <col min="11788" max="11788" width="14.42578125" style="97" bestFit="1" customWidth="1"/>
    <col min="11789" max="11789" width="10.42578125" style="97" customWidth="1"/>
    <col min="11790" max="11790" width="6" style="97" customWidth="1"/>
    <col min="11791" max="11791" width="9.140625" style="97"/>
    <col min="11792" max="11792" width="6.42578125" style="97" customWidth="1"/>
    <col min="11793" max="11793" width="12.7109375" style="97" customWidth="1"/>
    <col min="11794" max="11794" width="26" style="97" customWidth="1"/>
    <col min="11795" max="11795" width="11.5703125" style="97" customWidth="1"/>
    <col min="11796" max="11796" width="7.5703125" style="97" customWidth="1"/>
    <col min="11797" max="11797" width="9.42578125" style="97" customWidth="1"/>
    <col min="11798" max="11798" width="12.42578125" style="97" customWidth="1"/>
    <col min="11799" max="11799" width="8.28515625" style="97" customWidth="1"/>
    <col min="11800" max="11800" width="8.42578125" style="97" customWidth="1"/>
    <col min="11801" max="11801" width="12.140625" style="97" customWidth="1"/>
    <col min="11802" max="12042" width="9.140625" style="97"/>
    <col min="12043" max="12043" width="3.140625" style="97" customWidth="1"/>
    <col min="12044" max="12044" width="14.42578125" style="97" bestFit="1" customWidth="1"/>
    <col min="12045" max="12045" width="10.42578125" style="97" customWidth="1"/>
    <col min="12046" max="12046" width="6" style="97" customWidth="1"/>
    <col min="12047" max="12047" width="9.140625" style="97"/>
    <col min="12048" max="12048" width="6.42578125" style="97" customWidth="1"/>
    <col min="12049" max="12049" width="12.7109375" style="97" customWidth="1"/>
    <col min="12050" max="12050" width="26" style="97" customWidth="1"/>
    <col min="12051" max="12051" width="11.5703125" style="97" customWidth="1"/>
    <col min="12052" max="12052" width="7.5703125" style="97" customWidth="1"/>
    <col min="12053" max="12053" width="9.42578125" style="97" customWidth="1"/>
    <col min="12054" max="12054" width="12.42578125" style="97" customWidth="1"/>
    <col min="12055" max="12055" width="8.28515625" style="97" customWidth="1"/>
    <col min="12056" max="12056" width="8.42578125" style="97" customWidth="1"/>
    <col min="12057" max="12057" width="12.140625" style="97" customWidth="1"/>
    <col min="12058" max="12298" width="9.140625" style="97"/>
    <col min="12299" max="12299" width="3.140625" style="97" customWidth="1"/>
    <col min="12300" max="12300" width="14.42578125" style="97" bestFit="1" customWidth="1"/>
    <col min="12301" max="12301" width="10.42578125" style="97" customWidth="1"/>
    <col min="12302" max="12302" width="6" style="97" customWidth="1"/>
    <col min="12303" max="12303" width="9.140625" style="97"/>
    <col min="12304" max="12304" width="6.42578125" style="97" customWidth="1"/>
    <col min="12305" max="12305" width="12.7109375" style="97" customWidth="1"/>
    <col min="12306" max="12306" width="26" style="97" customWidth="1"/>
    <col min="12307" max="12307" width="11.5703125" style="97" customWidth="1"/>
    <col min="12308" max="12308" width="7.5703125" style="97" customWidth="1"/>
    <col min="12309" max="12309" width="9.42578125" style="97" customWidth="1"/>
    <col min="12310" max="12310" width="12.42578125" style="97" customWidth="1"/>
    <col min="12311" max="12311" width="8.28515625" style="97" customWidth="1"/>
    <col min="12312" max="12312" width="8.42578125" style="97" customWidth="1"/>
    <col min="12313" max="12313" width="12.140625" style="97" customWidth="1"/>
    <col min="12314" max="12554" width="9.140625" style="97"/>
    <col min="12555" max="12555" width="3.140625" style="97" customWidth="1"/>
    <col min="12556" max="12556" width="14.42578125" style="97" bestFit="1" customWidth="1"/>
    <col min="12557" max="12557" width="10.42578125" style="97" customWidth="1"/>
    <col min="12558" max="12558" width="6" style="97" customWidth="1"/>
    <col min="12559" max="12559" width="9.140625" style="97"/>
    <col min="12560" max="12560" width="6.42578125" style="97" customWidth="1"/>
    <col min="12561" max="12561" width="12.7109375" style="97" customWidth="1"/>
    <col min="12562" max="12562" width="26" style="97" customWidth="1"/>
    <col min="12563" max="12563" width="11.5703125" style="97" customWidth="1"/>
    <col min="12564" max="12564" width="7.5703125" style="97" customWidth="1"/>
    <col min="12565" max="12565" width="9.42578125" style="97" customWidth="1"/>
    <col min="12566" max="12566" width="12.42578125" style="97" customWidth="1"/>
    <col min="12567" max="12567" width="8.28515625" style="97" customWidth="1"/>
    <col min="12568" max="12568" width="8.42578125" style="97" customWidth="1"/>
    <col min="12569" max="12569" width="12.140625" style="97" customWidth="1"/>
    <col min="12570" max="12810" width="9.140625" style="97"/>
    <col min="12811" max="12811" width="3.140625" style="97" customWidth="1"/>
    <col min="12812" max="12812" width="14.42578125" style="97" bestFit="1" customWidth="1"/>
    <col min="12813" max="12813" width="10.42578125" style="97" customWidth="1"/>
    <col min="12814" max="12814" width="6" style="97" customWidth="1"/>
    <col min="12815" max="12815" width="9.140625" style="97"/>
    <col min="12816" max="12816" width="6.42578125" style="97" customWidth="1"/>
    <col min="12817" max="12817" width="12.7109375" style="97" customWidth="1"/>
    <col min="12818" max="12818" width="26" style="97" customWidth="1"/>
    <col min="12819" max="12819" width="11.5703125" style="97" customWidth="1"/>
    <col min="12820" max="12820" width="7.5703125" style="97" customWidth="1"/>
    <col min="12821" max="12821" width="9.42578125" style="97" customWidth="1"/>
    <col min="12822" max="12822" width="12.42578125" style="97" customWidth="1"/>
    <col min="12823" max="12823" width="8.28515625" style="97" customWidth="1"/>
    <col min="12824" max="12824" width="8.42578125" style="97" customWidth="1"/>
    <col min="12825" max="12825" width="12.140625" style="97" customWidth="1"/>
    <col min="12826" max="13066" width="9.140625" style="97"/>
    <col min="13067" max="13067" width="3.140625" style="97" customWidth="1"/>
    <col min="13068" max="13068" width="14.42578125" style="97" bestFit="1" customWidth="1"/>
    <col min="13069" max="13069" width="10.42578125" style="97" customWidth="1"/>
    <col min="13070" max="13070" width="6" style="97" customWidth="1"/>
    <col min="13071" max="13071" width="9.140625" style="97"/>
    <col min="13072" max="13072" width="6.42578125" style="97" customWidth="1"/>
    <col min="13073" max="13073" width="12.7109375" style="97" customWidth="1"/>
    <col min="13074" max="13074" width="26" style="97" customWidth="1"/>
    <col min="13075" max="13075" width="11.5703125" style="97" customWidth="1"/>
    <col min="13076" max="13076" width="7.5703125" style="97" customWidth="1"/>
    <col min="13077" max="13077" width="9.42578125" style="97" customWidth="1"/>
    <col min="13078" max="13078" width="12.42578125" style="97" customWidth="1"/>
    <col min="13079" max="13079" width="8.28515625" style="97" customWidth="1"/>
    <col min="13080" max="13080" width="8.42578125" style="97" customWidth="1"/>
    <col min="13081" max="13081" width="12.140625" style="97" customWidth="1"/>
    <col min="13082" max="13322" width="9.140625" style="97"/>
    <col min="13323" max="13323" width="3.140625" style="97" customWidth="1"/>
    <col min="13324" max="13324" width="14.42578125" style="97" bestFit="1" customWidth="1"/>
    <col min="13325" max="13325" width="10.42578125" style="97" customWidth="1"/>
    <col min="13326" max="13326" width="6" style="97" customWidth="1"/>
    <col min="13327" max="13327" width="9.140625" style="97"/>
    <col min="13328" max="13328" width="6.42578125" style="97" customWidth="1"/>
    <col min="13329" max="13329" width="12.7109375" style="97" customWidth="1"/>
    <col min="13330" max="13330" width="26" style="97" customWidth="1"/>
    <col min="13331" max="13331" width="11.5703125" style="97" customWidth="1"/>
    <col min="13332" max="13332" width="7.5703125" style="97" customWidth="1"/>
    <col min="13333" max="13333" width="9.42578125" style="97" customWidth="1"/>
    <col min="13334" max="13334" width="12.42578125" style="97" customWidth="1"/>
    <col min="13335" max="13335" width="8.28515625" style="97" customWidth="1"/>
    <col min="13336" max="13336" width="8.42578125" style="97" customWidth="1"/>
    <col min="13337" max="13337" width="12.140625" style="97" customWidth="1"/>
    <col min="13338" max="13578" width="9.140625" style="97"/>
    <col min="13579" max="13579" width="3.140625" style="97" customWidth="1"/>
    <col min="13580" max="13580" width="14.42578125" style="97" bestFit="1" customWidth="1"/>
    <col min="13581" max="13581" width="10.42578125" style="97" customWidth="1"/>
    <col min="13582" max="13582" width="6" style="97" customWidth="1"/>
    <col min="13583" max="13583" width="9.140625" style="97"/>
    <col min="13584" max="13584" width="6.42578125" style="97" customWidth="1"/>
    <col min="13585" max="13585" width="12.7109375" style="97" customWidth="1"/>
    <col min="13586" max="13586" width="26" style="97" customWidth="1"/>
    <col min="13587" max="13587" width="11.5703125" style="97" customWidth="1"/>
    <col min="13588" max="13588" width="7.5703125" style="97" customWidth="1"/>
    <col min="13589" max="13589" width="9.42578125" style="97" customWidth="1"/>
    <col min="13590" max="13590" width="12.42578125" style="97" customWidth="1"/>
    <col min="13591" max="13591" width="8.28515625" style="97" customWidth="1"/>
    <col min="13592" max="13592" width="8.42578125" style="97" customWidth="1"/>
    <col min="13593" max="13593" width="12.140625" style="97" customWidth="1"/>
    <col min="13594" max="13834" width="9.140625" style="97"/>
    <col min="13835" max="13835" width="3.140625" style="97" customWidth="1"/>
    <col min="13836" max="13836" width="14.42578125" style="97" bestFit="1" customWidth="1"/>
    <col min="13837" max="13837" width="10.42578125" style="97" customWidth="1"/>
    <col min="13838" max="13838" width="6" style="97" customWidth="1"/>
    <col min="13839" max="13839" width="9.140625" style="97"/>
    <col min="13840" max="13840" width="6.42578125" style="97" customWidth="1"/>
    <col min="13841" max="13841" width="12.7109375" style="97" customWidth="1"/>
    <col min="13842" max="13842" width="26" style="97" customWidth="1"/>
    <col min="13843" max="13843" width="11.5703125" style="97" customWidth="1"/>
    <col min="13844" max="13844" width="7.5703125" style="97" customWidth="1"/>
    <col min="13845" max="13845" width="9.42578125" style="97" customWidth="1"/>
    <col min="13846" max="13846" width="12.42578125" style="97" customWidth="1"/>
    <col min="13847" max="13847" width="8.28515625" style="97" customWidth="1"/>
    <col min="13848" max="13848" width="8.42578125" style="97" customWidth="1"/>
    <col min="13849" max="13849" width="12.140625" style="97" customWidth="1"/>
    <col min="13850" max="14090" width="9.140625" style="97"/>
    <col min="14091" max="14091" width="3.140625" style="97" customWidth="1"/>
    <col min="14092" max="14092" width="14.42578125" style="97" bestFit="1" customWidth="1"/>
    <col min="14093" max="14093" width="10.42578125" style="97" customWidth="1"/>
    <col min="14094" max="14094" width="6" style="97" customWidth="1"/>
    <col min="14095" max="14095" width="9.140625" style="97"/>
    <col min="14096" max="14096" width="6.42578125" style="97" customWidth="1"/>
    <col min="14097" max="14097" width="12.7109375" style="97" customWidth="1"/>
    <col min="14098" max="14098" width="26" style="97" customWidth="1"/>
    <col min="14099" max="14099" width="11.5703125" style="97" customWidth="1"/>
    <col min="14100" max="14100" width="7.5703125" style="97" customWidth="1"/>
    <col min="14101" max="14101" width="9.42578125" style="97" customWidth="1"/>
    <col min="14102" max="14102" width="12.42578125" style="97" customWidth="1"/>
    <col min="14103" max="14103" width="8.28515625" style="97" customWidth="1"/>
    <col min="14104" max="14104" width="8.42578125" style="97" customWidth="1"/>
    <col min="14105" max="14105" width="12.140625" style="97" customWidth="1"/>
    <col min="14106" max="14346" width="9.140625" style="97"/>
    <col min="14347" max="14347" width="3.140625" style="97" customWidth="1"/>
    <col min="14348" max="14348" width="14.42578125" style="97" bestFit="1" customWidth="1"/>
    <col min="14349" max="14349" width="10.42578125" style="97" customWidth="1"/>
    <col min="14350" max="14350" width="6" style="97" customWidth="1"/>
    <col min="14351" max="14351" width="9.140625" style="97"/>
    <col min="14352" max="14352" width="6.42578125" style="97" customWidth="1"/>
    <col min="14353" max="14353" width="12.7109375" style="97" customWidth="1"/>
    <col min="14354" max="14354" width="26" style="97" customWidth="1"/>
    <col min="14355" max="14355" width="11.5703125" style="97" customWidth="1"/>
    <col min="14356" max="14356" width="7.5703125" style="97" customWidth="1"/>
    <col min="14357" max="14357" width="9.42578125" style="97" customWidth="1"/>
    <col min="14358" max="14358" width="12.42578125" style="97" customWidth="1"/>
    <col min="14359" max="14359" width="8.28515625" style="97" customWidth="1"/>
    <col min="14360" max="14360" width="8.42578125" style="97" customWidth="1"/>
    <col min="14361" max="14361" width="12.140625" style="97" customWidth="1"/>
    <col min="14362" max="14602" width="9.140625" style="97"/>
    <col min="14603" max="14603" width="3.140625" style="97" customWidth="1"/>
    <col min="14604" max="14604" width="14.42578125" style="97" bestFit="1" customWidth="1"/>
    <col min="14605" max="14605" width="10.42578125" style="97" customWidth="1"/>
    <col min="14606" max="14606" width="6" style="97" customWidth="1"/>
    <col min="14607" max="14607" width="9.140625" style="97"/>
    <col min="14608" max="14608" width="6.42578125" style="97" customWidth="1"/>
    <col min="14609" max="14609" width="12.7109375" style="97" customWidth="1"/>
    <col min="14610" max="14610" width="26" style="97" customWidth="1"/>
    <col min="14611" max="14611" width="11.5703125" style="97" customWidth="1"/>
    <col min="14612" max="14612" width="7.5703125" style="97" customWidth="1"/>
    <col min="14613" max="14613" width="9.42578125" style="97" customWidth="1"/>
    <col min="14614" max="14614" width="12.42578125" style="97" customWidth="1"/>
    <col min="14615" max="14615" width="8.28515625" style="97" customWidth="1"/>
    <col min="14616" max="14616" width="8.42578125" style="97" customWidth="1"/>
    <col min="14617" max="14617" width="12.140625" style="97" customWidth="1"/>
    <col min="14618" max="14858" width="9.140625" style="97"/>
    <col min="14859" max="14859" width="3.140625" style="97" customWidth="1"/>
    <col min="14860" max="14860" width="14.42578125" style="97" bestFit="1" customWidth="1"/>
    <col min="14861" max="14861" width="10.42578125" style="97" customWidth="1"/>
    <col min="14862" max="14862" width="6" style="97" customWidth="1"/>
    <col min="14863" max="14863" width="9.140625" style="97"/>
    <col min="14864" max="14864" width="6.42578125" style="97" customWidth="1"/>
    <col min="14865" max="14865" width="12.7109375" style="97" customWidth="1"/>
    <col min="14866" max="14866" width="26" style="97" customWidth="1"/>
    <col min="14867" max="14867" width="11.5703125" style="97" customWidth="1"/>
    <col min="14868" max="14868" width="7.5703125" style="97" customWidth="1"/>
    <col min="14869" max="14869" width="9.42578125" style="97" customWidth="1"/>
    <col min="14870" max="14870" width="12.42578125" style="97" customWidth="1"/>
    <col min="14871" max="14871" width="8.28515625" style="97" customWidth="1"/>
    <col min="14872" max="14872" width="8.42578125" style="97" customWidth="1"/>
    <col min="14873" max="14873" width="12.140625" style="97" customWidth="1"/>
    <col min="14874" max="15114" width="9.140625" style="97"/>
    <col min="15115" max="15115" width="3.140625" style="97" customWidth="1"/>
    <col min="15116" max="15116" width="14.42578125" style="97" bestFit="1" customWidth="1"/>
    <col min="15117" max="15117" width="10.42578125" style="97" customWidth="1"/>
    <col min="15118" max="15118" width="6" style="97" customWidth="1"/>
    <col min="15119" max="15119" width="9.140625" style="97"/>
    <col min="15120" max="15120" width="6.42578125" style="97" customWidth="1"/>
    <col min="15121" max="15121" width="12.7109375" style="97" customWidth="1"/>
    <col min="15122" max="15122" width="26" style="97" customWidth="1"/>
    <col min="15123" max="15123" width="11.5703125" style="97" customWidth="1"/>
    <col min="15124" max="15124" width="7.5703125" style="97" customWidth="1"/>
    <col min="15125" max="15125" width="9.42578125" style="97" customWidth="1"/>
    <col min="15126" max="15126" width="12.42578125" style="97" customWidth="1"/>
    <col min="15127" max="15127" width="8.28515625" style="97" customWidth="1"/>
    <col min="15128" max="15128" width="8.42578125" style="97" customWidth="1"/>
    <col min="15129" max="15129" width="12.140625" style="97" customWidth="1"/>
    <col min="15130" max="15370" width="9.140625" style="97"/>
    <col min="15371" max="15371" width="3.140625" style="97" customWidth="1"/>
    <col min="15372" max="15372" width="14.42578125" style="97" bestFit="1" customWidth="1"/>
    <col min="15373" max="15373" width="10.42578125" style="97" customWidth="1"/>
    <col min="15374" max="15374" width="6" style="97" customWidth="1"/>
    <col min="15375" max="15375" width="9.140625" style="97"/>
    <col min="15376" max="15376" width="6.42578125" style="97" customWidth="1"/>
    <col min="15377" max="15377" width="12.7109375" style="97" customWidth="1"/>
    <col min="15378" max="15378" width="26" style="97" customWidth="1"/>
    <col min="15379" max="15379" width="11.5703125" style="97" customWidth="1"/>
    <col min="15380" max="15380" width="7.5703125" style="97" customWidth="1"/>
    <col min="15381" max="15381" width="9.42578125" style="97" customWidth="1"/>
    <col min="15382" max="15382" width="12.42578125" style="97" customWidth="1"/>
    <col min="15383" max="15383" width="8.28515625" style="97" customWidth="1"/>
    <col min="15384" max="15384" width="8.42578125" style="97" customWidth="1"/>
    <col min="15385" max="15385" width="12.140625" style="97" customWidth="1"/>
    <col min="15386" max="15626" width="9.140625" style="97"/>
    <col min="15627" max="15627" width="3.140625" style="97" customWidth="1"/>
    <col min="15628" max="15628" width="14.42578125" style="97" bestFit="1" customWidth="1"/>
    <col min="15629" max="15629" width="10.42578125" style="97" customWidth="1"/>
    <col min="15630" max="15630" width="6" style="97" customWidth="1"/>
    <col min="15631" max="15631" width="9.140625" style="97"/>
    <col min="15632" max="15632" width="6.42578125" style="97" customWidth="1"/>
    <col min="15633" max="15633" width="12.7109375" style="97" customWidth="1"/>
    <col min="15634" max="15634" width="26" style="97" customWidth="1"/>
    <col min="15635" max="15635" width="11.5703125" style="97" customWidth="1"/>
    <col min="15636" max="15636" width="7.5703125" style="97" customWidth="1"/>
    <col min="15637" max="15637" width="9.42578125" style="97" customWidth="1"/>
    <col min="15638" max="15638" width="12.42578125" style="97" customWidth="1"/>
    <col min="15639" max="15639" width="8.28515625" style="97" customWidth="1"/>
    <col min="15640" max="15640" width="8.42578125" style="97" customWidth="1"/>
    <col min="15641" max="15641" width="12.140625" style="97" customWidth="1"/>
    <col min="15642" max="15882" width="9.140625" style="97"/>
    <col min="15883" max="15883" width="3.140625" style="97" customWidth="1"/>
    <col min="15884" max="15884" width="14.42578125" style="97" bestFit="1" customWidth="1"/>
    <col min="15885" max="15885" width="10.42578125" style="97" customWidth="1"/>
    <col min="15886" max="15886" width="6" style="97" customWidth="1"/>
    <col min="15887" max="15887" width="9.140625" style="97"/>
    <col min="15888" max="15888" width="6.42578125" style="97" customWidth="1"/>
    <col min="15889" max="15889" width="12.7109375" style="97" customWidth="1"/>
    <col min="15890" max="15890" width="26" style="97" customWidth="1"/>
    <col min="15891" max="15891" width="11.5703125" style="97" customWidth="1"/>
    <col min="15892" max="15892" width="7.5703125" style="97" customWidth="1"/>
    <col min="15893" max="15893" width="9.42578125" style="97" customWidth="1"/>
    <col min="15894" max="15894" width="12.42578125" style="97" customWidth="1"/>
    <col min="15895" max="15895" width="8.28515625" style="97" customWidth="1"/>
    <col min="15896" max="15896" width="8.42578125" style="97" customWidth="1"/>
    <col min="15897" max="15897" width="12.140625" style="97" customWidth="1"/>
    <col min="15898" max="16138" width="9.140625" style="97"/>
    <col min="16139" max="16139" width="3.140625" style="97" customWidth="1"/>
    <col min="16140" max="16140" width="14.42578125" style="97" bestFit="1" customWidth="1"/>
    <col min="16141" max="16141" width="10.42578125" style="97" customWidth="1"/>
    <col min="16142" max="16142" width="6" style="97" customWidth="1"/>
    <col min="16143" max="16143" width="9.140625" style="97"/>
    <col min="16144" max="16144" width="6.42578125" style="97" customWidth="1"/>
    <col min="16145" max="16145" width="12.7109375" style="97" customWidth="1"/>
    <col min="16146" max="16146" width="26" style="97" customWidth="1"/>
    <col min="16147" max="16147" width="11.5703125" style="97" customWidth="1"/>
    <col min="16148" max="16148" width="7.5703125" style="97" customWidth="1"/>
    <col min="16149" max="16149" width="9.42578125" style="97" customWidth="1"/>
    <col min="16150" max="16150" width="12.42578125" style="97" customWidth="1"/>
    <col min="16151" max="16151" width="8.28515625" style="97" customWidth="1"/>
    <col min="16152" max="16152" width="8.42578125" style="97" customWidth="1"/>
    <col min="16153" max="16153" width="12.140625" style="97" customWidth="1"/>
    <col min="16154" max="16384" width="9.140625" style="97"/>
  </cols>
  <sheetData>
    <row r="1" spans="1:26" ht="27.95" customHeight="1" x14ac:dyDescent="0.2">
      <c r="A1" s="98"/>
      <c r="B1" s="290" t="s">
        <v>549</v>
      </c>
      <c r="C1" s="229" t="s">
        <v>550</v>
      </c>
      <c r="D1" s="294" t="s">
        <v>756</v>
      </c>
      <c r="E1" s="292" t="s">
        <v>786</v>
      </c>
      <c r="F1" s="292" t="s">
        <v>787</v>
      </c>
      <c r="G1" s="292" t="s">
        <v>789</v>
      </c>
      <c r="H1" s="292" t="s">
        <v>790</v>
      </c>
      <c r="I1" s="294" t="s">
        <v>758</v>
      </c>
      <c r="J1" s="269" t="s">
        <v>791</v>
      </c>
      <c r="K1" s="270"/>
      <c r="L1" s="269" t="s">
        <v>551</v>
      </c>
      <c r="M1" s="270"/>
      <c r="N1" s="290" t="s">
        <v>754</v>
      </c>
      <c r="O1" s="269" t="s">
        <v>759</v>
      </c>
      <c r="P1" s="270"/>
      <c r="Q1" s="269" t="s">
        <v>218</v>
      </c>
      <c r="R1" s="270"/>
      <c r="S1" s="269" t="s">
        <v>753</v>
      </c>
      <c r="T1" s="270"/>
      <c r="U1" s="269" t="s">
        <v>774</v>
      </c>
      <c r="V1" s="270"/>
      <c r="W1" s="294" t="s">
        <v>730</v>
      </c>
      <c r="X1" s="269" t="s">
        <v>552</v>
      </c>
      <c r="Y1" s="270"/>
      <c r="Z1" s="294" t="s">
        <v>755</v>
      </c>
    </row>
    <row r="2" spans="1:26" ht="26.45" customHeight="1" x14ac:dyDescent="0.2">
      <c r="A2" s="98"/>
      <c r="B2" s="291"/>
      <c r="C2" s="228" t="s">
        <v>731</v>
      </c>
      <c r="D2" s="295"/>
      <c r="E2" s="293"/>
      <c r="F2" s="293"/>
      <c r="G2" s="293"/>
      <c r="H2" s="293"/>
      <c r="I2" s="295"/>
      <c r="J2" s="271"/>
      <c r="K2" s="272"/>
      <c r="L2" s="271"/>
      <c r="M2" s="272"/>
      <c r="N2" s="291"/>
      <c r="O2" s="271"/>
      <c r="P2" s="272"/>
      <c r="Q2" s="271"/>
      <c r="R2" s="272"/>
      <c r="S2" s="271"/>
      <c r="T2" s="272"/>
      <c r="U2" s="271"/>
      <c r="V2" s="272"/>
      <c r="W2" s="295"/>
      <c r="X2" s="271"/>
      <c r="Y2" s="272"/>
      <c r="Z2" s="295"/>
    </row>
    <row r="3" spans="1:26" ht="38.1" customHeight="1" x14ac:dyDescent="0.2">
      <c r="A3" s="98"/>
      <c r="B3" s="296" t="s">
        <v>736</v>
      </c>
      <c r="C3" s="297"/>
      <c r="D3" s="227" t="s">
        <v>765</v>
      </c>
      <c r="E3" s="227" t="s">
        <v>779</v>
      </c>
      <c r="F3" s="227" t="s">
        <v>766</v>
      </c>
      <c r="G3" s="227" t="s">
        <v>767</v>
      </c>
      <c r="H3" s="227" t="s">
        <v>768</v>
      </c>
      <c r="I3" s="227" t="s">
        <v>728</v>
      </c>
      <c r="J3" s="227" t="s">
        <v>728</v>
      </c>
      <c r="K3" s="227" t="s">
        <v>769</v>
      </c>
      <c r="L3" s="227" t="s">
        <v>770</v>
      </c>
      <c r="M3" s="227" t="s">
        <v>771</v>
      </c>
      <c r="N3" s="227" t="s">
        <v>728</v>
      </c>
      <c r="O3" s="227" t="s">
        <v>728</v>
      </c>
      <c r="P3" s="227" t="s">
        <v>729</v>
      </c>
      <c r="Q3" s="227" t="s">
        <v>728</v>
      </c>
      <c r="R3" s="227" t="s">
        <v>729</v>
      </c>
      <c r="S3" s="227" t="s">
        <v>728</v>
      </c>
      <c r="T3" s="227" t="s">
        <v>729</v>
      </c>
      <c r="U3" s="227" t="s">
        <v>728</v>
      </c>
      <c r="V3" s="227" t="s">
        <v>729</v>
      </c>
      <c r="W3" s="227" t="s">
        <v>729</v>
      </c>
      <c r="X3" s="227" t="s">
        <v>728</v>
      </c>
      <c r="Y3" s="227" t="s">
        <v>729</v>
      </c>
      <c r="Z3" s="227" t="s">
        <v>729</v>
      </c>
    </row>
    <row r="4" spans="1:26" ht="29.45" customHeight="1" x14ac:dyDescent="0.2">
      <c r="A4" s="98"/>
      <c r="B4" s="268" t="s">
        <v>734</v>
      </c>
      <c r="C4" s="268"/>
      <c r="D4" s="268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</row>
    <row r="5" spans="1:26" ht="24.95" customHeight="1" x14ac:dyDescent="0.2">
      <c r="B5" s="273" t="s">
        <v>553</v>
      </c>
      <c r="C5" s="221" t="s">
        <v>554</v>
      </c>
      <c r="D5" s="273">
        <v>26.52</v>
      </c>
      <c r="E5" s="273">
        <v>1.909</v>
      </c>
      <c r="F5" s="273">
        <v>0.75</v>
      </c>
      <c r="G5" s="273">
        <v>2.1549999999999998</v>
      </c>
      <c r="H5" s="273">
        <v>2.09</v>
      </c>
      <c r="I5" s="273">
        <f>D5-E5</f>
        <v>24.611000000000001</v>
      </c>
      <c r="J5" s="273">
        <v>3</v>
      </c>
      <c r="K5" s="273">
        <v>5</v>
      </c>
      <c r="L5" s="275" t="s">
        <v>740</v>
      </c>
      <c r="M5" s="275" t="s">
        <v>740</v>
      </c>
      <c r="N5" s="275" t="s">
        <v>751</v>
      </c>
      <c r="O5" s="273" t="s">
        <v>100</v>
      </c>
      <c r="P5" s="273">
        <v>9.85</v>
      </c>
      <c r="Q5" s="273" t="s">
        <v>100</v>
      </c>
      <c r="R5" s="273">
        <v>8.02</v>
      </c>
      <c r="S5" s="273" t="s">
        <v>100</v>
      </c>
      <c r="T5" s="273">
        <v>68</v>
      </c>
      <c r="U5" s="273" t="s">
        <v>100</v>
      </c>
      <c r="V5" s="282">
        <v>2880</v>
      </c>
      <c r="W5" s="273">
        <v>2.9</v>
      </c>
      <c r="X5" s="273" t="s">
        <v>100</v>
      </c>
      <c r="Y5" s="273">
        <v>1.64</v>
      </c>
      <c r="Z5" s="273">
        <v>1.84</v>
      </c>
    </row>
    <row r="6" spans="1:26" ht="24.95" customHeight="1" x14ac:dyDescent="0.2">
      <c r="B6" s="274"/>
      <c r="C6" s="222" t="s">
        <v>555</v>
      </c>
      <c r="D6" s="274"/>
      <c r="E6" s="274"/>
      <c r="F6" s="274"/>
      <c r="G6" s="274"/>
      <c r="H6" s="274"/>
      <c r="I6" s="274"/>
      <c r="J6" s="274"/>
      <c r="K6" s="274"/>
      <c r="L6" s="276"/>
      <c r="M6" s="276"/>
      <c r="N6" s="276"/>
      <c r="O6" s="274"/>
      <c r="P6" s="274"/>
      <c r="Q6" s="274"/>
      <c r="R6" s="274"/>
      <c r="S6" s="274"/>
      <c r="T6" s="274"/>
      <c r="U6" s="274"/>
      <c r="V6" s="283"/>
      <c r="W6" s="274"/>
      <c r="X6" s="274"/>
      <c r="Y6" s="274"/>
      <c r="Z6" s="274"/>
    </row>
    <row r="7" spans="1:26" ht="24.95" customHeight="1" x14ac:dyDescent="0.2">
      <c r="B7" s="273" t="s">
        <v>556</v>
      </c>
      <c r="C7" s="221" t="s">
        <v>557</v>
      </c>
      <c r="D7" s="284">
        <v>28.61</v>
      </c>
      <c r="E7" s="273" t="s">
        <v>737</v>
      </c>
      <c r="F7" s="273">
        <v>1.0109999999999999</v>
      </c>
      <c r="G7" s="273" t="s">
        <v>781</v>
      </c>
      <c r="H7" s="273">
        <v>2.0699999999999998</v>
      </c>
      <c r="I7" s="273" t="s">
        <v>15</v>
      </c>
      <c r="J7" s="273" t="s">
        <v>100</v>
      </c>
      <c r="K7" s="273">
        <v>5</v>
      </c>
      <c r="L7" s="275" t="s">
        <v>741</v>
      </c>
      <c r="M7" s="275" t="s">
        <v>740</v>
      </c>
      <c r="N7" s="273" t="s">
        <v>751</v>
      </c>
      <c r="O7" s="273" t="s">
        <v>100</v>
      </c>
      <c r="P7" s="273">
        <v>5.91</v>
      </c>
      <c r="Q7" s="273" t="s">
        <v>100</v>
      </c>
      <c r="R7" s="273">
        <v>7.85</v>
      </c>
      <c r="S7" s="273" t="s">
        <v>100</v>
      </c>
      <c r="T7" s="273">
        <v>255</v>
      </c>
      <c r="U7" s="273" t="s">
        <v>100</v>
      </c>
      <c r="V7" s="282">
        <v>4940</v>
      </c>
      <c r="W7" s="273">
        <v>1000</v>
      </c>
      <c r="X7" s="273" t="s">
        <v>100</v>
      </c>
      <c r="Y7" s="273">
        <v>15.83</v>
      </c>
      <c r="Z7" s="273">
        <v>3.14</v>
      </c>
    </row>
    <row r="8" spans="1:26" ht="24.95" customHeight="1" x14ac:dyDescent="0.2">
      <c r="B8" s="274"/>
      <c r="C8" s="222" t="s">
        <v>558</v>
      </c>
      <c r="D8" s="274"/>
      <c r="E8" s="274"/>
      <c r="F8" s="274"/>
      <c r="G8" s="274"/>
      <c r="H8" s="274"/>
      <c r="I8" s="274"/>
      <c r="J8" s="274"/>
      <c r="K8" s="274"/>
      <c r="L8" s="276"/>
      <c r="M8" s="276"/>
      <c r="N8" s="274"/>
      <c r="O8" s="274"/>
      <c r="P8" s="274"/>
      <c r="Q8" s="274"/>
      <c r="R8" s="274"/>
      <c r="S8" s="274"/>
      <c r="T8" s="274"/>
      <c r="U8" s="274"/>
      <c r="V8" s="283"/>
      <c r="W8" s="274"/>
      <c r="X8" s="274"/>
      <c r="Y8" s="274"/>
      <c r="Z8" s="274"/>
    </row>
    <row r="9" spans="1:26" ht="24.95" customHeight="1" x14ac:dyDescent="0.2">
      <c r="B9" s="273" t="s">
        <v>559</v>
      </c>
      <c r="C9" s="221" t="s">
        <v>560</v>
      </c>
      <c r="D9" s="284">
        <v>28.19</v>
      </c>
      <c r="E9" s="273">
        <v>1.9159999999999999</v>
      </c>
      <c r="F9" s="273">
        <v>0.83099999999999996</v>
      </c>
      <c r="G9" s="273">
        <v>2.1230000000000002</v>
      </c>
      <c r="H9" s="273">
        <v>2.4300000000000002</v>
      </c>
      <c r="I9" s="273">
        <f>D9-E9</f>
        <v>26.274000000000001</v>
      </c>
      <c r="J9" s="273">
        <v>5</v>
      </c>
      <c r="K9" s="273">
        <v>5</v>
      </c>
      <c r="L9" s="275" t="s">
        <v>742</v>
      </c>
      <c r="M9" s="275" t="s">
        <v>742</v>
      </c>
      <c r="N9" s="275">
        <v>15</v>
      </c>
      <c r="O9" s="273" t="s">
        <v>100</v>
      </c>
      <c r="P9" s="273">
        <v>7.12</v>
      </c>
      <c r="Q9" s="273" t="s">
        <v>100</v>
      </c>
      <c r="R9" s="273">
        <v>7.87</v>
      </c>
      <c r="S9" s="273" t="s">
        <v>100</v>
      </c>
      <c r="T9" s="273">
        <v>27</v>
      </c>
      <c r="U9" s="273" t="s">
        <v>100</v>
      </c>
      <c r="V9" s="282">
        <v>10600</v>
      </c>
      <c r="W9" s="273">
        <v>10.1</v>
      </c>
      <c r="X9" s="273" t="s">
        <v>100</v>
      </c>
      <c r="Y9" s="273">
        <v>12.8</v>
      </c>
      <c r="Z9" s="273">
        <v>6.52</v>
      </c>
    </row>
    <row r="10" spans="1:26" ht="24.95" customHeight="1" x14ac:dyDescent="0.2">
      <c r="B10" s="274"/>
      <c r="C10" s="222" t="s">
        <v>561</v>
      </c>
      <c r="D10" s="274"/>
      <c r="E10" s="274"/>
      <c r="F10" s="274"/>
      <c r="G10" s="274"/>
      <c r="H10" s="274"/>
      <c r="I10" s="274"/>
      <c r="J10" s="274"/>
      <c r="K10" s="274"/>
      <c r="L10" s="276"/>
      <c r="M10" s="276"/>
      <c r="N10" s="276"/>
      <c r="O10" s="274"/>
      <c r="P10" s="274"/>
      <c r="Q10" s="274"/>
      <c r="R10" s="274"/>
      <c r="S10" s="274"/>
      <c r="T10" s="274"/>
      <c r="U10" s="274"/>
      <c r="V10" s="283"/>
      <c r="W10" s="274"/>
      <c r="X10" s="274"/>
      <c r="Y10" s="274"/>
      <c r="Z10" s="274"/>
    </row>
    <row r="11" spans="1:26" ht="24.95" customHeight="1" x14ac:dyDescent="0.2">
      <c r="B11" s="273" t="s">
        <v>562</v>
      </c>
      <c r="C11" s="221" t="s">
        <v>563</v>
      </c>
      <c r="D11" s="284">
        <v>27.22</v>
      </c>
      <c r="E11" s="273" t="s">
        <v>737</v>
      </c>
      <c r="F11" s="273">
        <v>0.58499999999999996</v>
      </c>
      <c r="G11" s="288" t="s">
        <v>782</v>
      </c>
      <c r="H11" s="288">
        <v>3.03</v>
      </c>
      <c r="I11" s="273" t="s">
        <v>15</v>
      </c>
      <c r="J11" s="273" t="s">
        <v>100</v>
      </c>
      <c r="K11" s="273">
        <v>5</v>
      </c>
      <c r="L11" s="275" t="s">
        <v>742</v>
      </c>
      <c r="M11" s="275" t="s">
        <v>742</v>
      </c>
      <c r="N11" s="273" t="s">
        <v>751</v>
      </c>
      <c r="O11" s="273" t="s">
        <v>100</v>
      </c>
      <c r="P11" s="273">
        <v>6.36</v>
      </c>
      <c r="Q11" s="273" t="s">
        <v>100</v>
      </c>
      <c r="R11" s="273">
        <v>8.2100000000000009</v>
      </c>
      <c r="S11" s="273" t="s">
        <v>100</v>
      </c>
      <c r="T11" s="273">
        <v>227</v>
      </c>
      <c r="U11" s="273" t="s">
        <v>100</v>
      </c>
      <c r="V11" s="282">
        <v>2350</v>
      </c>
      <c r="W11" s="273">
        <v>18.3</v>
      </c>
      <c r="X11" s="273" t="s">
        <v>100</v>
      </c>
      <c r="Y11" s="273">
        <v>8.61</v>
      </c>
      <c r="Z11" s="273">
        <v>1.5</v>
      </c>
    </row>
    <row r="12" spans="1:26" ht="24.95" customHeight="1" x14ac:dyDescent="0.2">
      <c r="B12" s="274"/>
      <c r="C12" s="222" t="s">
        <v>564</v>
      </c>
      <c r="D12" s="274"/>
      <c r="E12" s="274"/>
      <c r="F12" s="274"/>
      <c r="G12" s="289"/>
      <c r="H12" s="289"/>
      <c r="I12" s="274"/>
      <c r="J12" s="274"/>
      <c r="K12" s="274"/>
      <c r="L12" s="276"/>
      <c r="M12" s="276"/>
      <c r="N12" s="274"/>
      <c r="O12" s="274"/>
      <c r="P12" s="274"/>
      <c r="Q12" s="274"/>
      <c r="R12" s="274"/>
      <c r="S12" s="274"/>
      <c r="T12" s="274"/>
      <c r="U12" s="274"/>
      <c r="V12" s="283"/>
      <c r="W12" s="274"/>
      <c r="X12" s="274"/>
      <c r="Y12" s="274"/>
      <c r="Z12" s="274"/>
    </row>
    <row r="13" spans="1:26" ht="24.95" customHeight="1" x14ac:dyDescent="0.2">
      <c r="B13" s="273" t="s">
        <v>565</v>
      </c>
      <c r="C13" s="221" t="s">
        <v>566</v>
      </c>
      <c r="D13" s="284">
        <v>12.11</v>
      </c>
      <c r="E13" s="273">
        <v>2.145</v>
      </c>
      <c r="F13" s="273">
        <v>1.103</v>
      </c>
      <c r="G13" s="273">
        <v>2.2040000000000002</v>
      </c>
      <c r="H13" s="273">
        <v>2.222</v>
      </c>
      <c r="I13" s="273">
        <f>D13-E13</f>
        <v>9.9649999999999999</v>
      </c>
      <c r="J13" s="273">
        <v>4</v>
      </c>
      <c r="K13" s="273">
        <v>5</v>
      </c>
      <c r="L13" s="275" t="s">
        <v>743</v>
      </c>
      <c r="M13" s="275" t="s">
        <v>744</v>
      </c>
      <c r="N13" s="275" t="s">
        <v>751</v>
      </c>
      <c r="O13" s="273">
        <v>4.1500000000000004</v>
      </c>
      <c r="P13" s="273">
        <v>9.27</v>
      </c>
      <c r="Q13" s="273">
        <v>7.18</v>
      </c>
      <c r="R13" s="273">
        <v>8.51</v>
      </c>
      <c r="S13" s="273">
        <v>58.9</v>
      </c>
      <c r="T13" s="273">
        <v>253</v>
      </c>
      <c r="U13" s="282">
        <v>3115</v>
      </c>
      <c r="V13" s="282">
        <v>900</v>
      </c>
      <c r="W13" s="273">
        <v>8.5</v>
      </c>
      <c r="X13" s="273">
        <v>9.33</v>
      </c>
      <c r="Y13" s="273">
        <v>13.87</v>
      </c>
      <c r="Z13" s="273">
        <v>0.59</v>
      </c>
    </row>
    <row r="14" spans="1:26" ht="24.95" customHeight="1" x14ac:dyDescent="0.2">
      <c r="B14" s="274"/>
      <c r="C14" s="222" t="s">
        <v>567</v>
      </c>
      <c r="D14" s="273"/>
      <c r="E14" s="274"/>
      <c r="F14" s="274"/>
      <c r="G14" s="274"/>
      <c r="H14" s="274"/>
      <c r="I14" s="274"/>
      <c r="J14" s="274"/>
      <c r="K14" s="274"/>
      <c r="L14" s="276"/>
      <c r="M14" s="276"/>
      <c r="N14" s="276"/>
      <c r="O14" s="274"/>
      <c r="P14" s="274"/>
      <c r="Q14" s="274"/>
      <c r="R14" s="274"/>
      <c r="S14" s="274"/>
      <c r="T14" s="274"/>
      <c r="U14" s="283"/>
      <c r="V14" s="283"/>
      <c r="W14" s="274"/>
      <c r="X14" s="274"/>
      <c r="Y14" s="274"/>
      <c r="Z14" s="274"/>
    </row>
    <row r="15" spans="1:26" ht="33.6" customHeight="1" x14ac:dyDescent="0.2">
      <c r="A15" s="98"/>
      <c r="B15" s="277" t="s">
        <v>735</v>
      </c>
      <c r="C15" s="277"/>
      <c r="D15" s="147"/>
      <c r="E15" s="147"/>
      <c r="F15" s="147"/>
      <c r="G15" s="147"/>
      <c r="H15" s="147"/>
      <c r="I15" s="147"/>
      <c r="J15" s="148"/>
      <c r="K15" s="148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</row>
    <row r="16" spans="1:26" ht="24.95" customHeight="1" x14ac:dyDescent="0.2">
      <c r="B16" s="273" t="s">
        <v>568</v>
      </c>
      <c r="C16" s="221" t="s">
        <v>569</v>
      </c>
      <c r="D16" s="285">
        <v>20.170000000000002</v>
      </c>
      <c r="E16" s="285" t="s">
        <v>100</v>
      </c>
      <c r="F16" s="285" t="s">
        <v>100</v>
      </c>
      <c r="G16" s="273" t="s">
        <v>100</v>
      </c>
      <c r="H16" s="273" t="s">
        <v>100</v>
      </c>
      <c r="I16" s="273" t="s">
        <v>15</v>
      </c>
      <c r="J16" s="273" t="s">
        <v>100</v>
      </c>
      <c r="K16" s="273" t="s">
        <v>100</v>
      </c>
      <c r="L16" s="275" t="s">
        <v>570</v>
      </c>
      <c r="M16" s="275" t="s">
        <v>570</v>
      </c>
      <c r="N16" s="273" t="s">
        <v>100</v>
      </c>
      <c r="O16" s="273" t="s">
        <v>100</v>
      </c>
      <c r="P16" s="273" t="s">
        <v>100</v>
      </c>
      <c r="Q16" s="273" t="s">
        <v>100</v>
      </c>
      <c r="R16" s="273" t="s">
        <v>100</v>
      </c>
      <c r="S16" s="273" t="s">
        <v>100</v>
      </c>
      <c r="T16" s="273" t="s">
        <v>100</v>
      </c>
      <c r="U16" s="273" t="s">
        <v>100</v>
      </c>
      <c r="V16" s="273" t="s">
        <v>100</v>
      </c>
      <c r="W16" s="273" t="s">
        <v>100</v>
      </c>
      <c r="X16" s="273" t="s">
        <v>100</v>
      </c>
      <c r="Y16" s="273" t="s">
        <v>100</v>
      </c>
      <c r="Z16" s="273" t="s">
        <v>100</v>
      </c>
    </row>
    <row r="17" spans="2:26" ht="24.95" customHeight="1" x14ac:dyDescent="0.2">
      <c r="B17" s="274"/>
      <c r="C17" s="222" t="s">
        <v>571</v>
      </c>
      <c r="D17" s="287"/>
      <c r="E17" s="286"/>
      <c r="F17" s="287"/>
      <c r="G17" s="274"/>
      <c r="H17" s="274"/>
      <c r="I17" s="274"/>
      <c r="J17" s="274"/>
      <c r="K17" s="274"/>
      <c r="L17" s="276"/>
      <c r="M17" s="276"/>
      <c r="N17" s="274"/>
      <c r="O17" s="274"/>
      <c r="P17" s="274"/>
      <c r="Q17" s="274"/>
      <c r="R17" s="274"/>
      <c r="S17" s="274"/>
      <c r="T17" s="274"/>
      <c r="U17" s="274"/>
      <c r="V17" s="274"/>
      <c r="W17" s="274"/>
      <c r="X17" s="274"/>
      <c r="Y17" s="274"/>
      <c r="Z17" s="274"/>
    </row>
    <row r="18" spans="2:26" ht="24.95" customHeight="1" x14ac:dyDescent="0.2">
      <c r="B18" s="273" t="s">
        <v>572</v>
      </c>
      <c r="C18" s="221" t="s">
        <v>573</v>
      </c>
      <c r="D18" s="284">
        <v>18.079999999999998</v>
      </c>
      <c r="E18" s="273">
        <v>0.40799999999999997</v>
      </c>
      <c r="F18" s="273">
        <v>0</v>
      </c>
      <c r="G18" s="273">
        <v>1.272</v>
      </c>
      <c r="H18" s="273">
        <v>1.25</v>
      </c>
      <c r="I18" s="273">
        <f>D18-E18</f>
        <v>17.671999999999997</v>
      </c>
      <c r="J18" s="273">
        <v>6</v>
      </c>
      <c r="K18" s="273">
        <v>5</v>
      </c>
      <c r="L18" s="275" t="s">
        <v>745</v>
      </c>
      <c r="M18" s="275" t="s">
        <v>746</v>
      </c>
      <c r="N18" s="275" t="s">
        <v>751</v>
      </c>
      <c r="O18" s="273">
        <v>6.7</v>
      </c>
      <c r="P18" s="273">
        <v>7.85</v>
      </c>
      <c r="Q18" s="273">
        <v>7.05</v>
      </c>
      <c r="R18" s="273">
        <v>8.3000000000000007</v>
      </c>
      <c r="S18" s="273">
        <v>68.3</v>
      </c>
      <c r="T18" s="273">
        <v>150</v>
      </c>
      <c r="U18" s="282">
        <v>2392</v>
      </c>
      <c r="V18" s="282">
        <v>2890</v>
      </c>
      <c r="W18" s="273">
        <v>81.5</v>
      </c>
      <c r="X18" s="273">
        <v>0.94</v>
      </c>
      <c r="Y18" s="273">
        <v>3.78</v>
      </c>
      <c r="Z18" s="273">
        <v>1.85</v>
      </c>
    </row>
    <row r="19" spans="2:26" ht="24.95" customHeight="1" x14ac:dyDescent="0.2">
      <c r="B19" s="274"/>
      <c r="C19" s="222" t="s">
        <v>574</v>
      </c>
      <c r="D19" s="274"/>
      <c r="E19" s="274"/>
      <c r="F19" s="274"/>
      <c r="G19" s="274"/>
      <c r="H19" s="274"/>
      <c r="I19" s="274"/>
      <c r="J19" s="274"/>
      <c r="K19" s="274"/>
      <c r="L19" s="276"/>
      <c r="M19" s="276"/>
      <c r="N19" s="276"/>
      <c r="O19" s="274"/>
      <c r="P19" s="274"/>
      <c r="Q19" s="274"/>
      <c r="R19" s="274"/>
      <c r="S19" s="274"/>
      <c r="T19" s="274"/>
      <c r="U19" s="283"/>
      <c r="V19" s="283"/>
      <c r="W19" s="274"/>
      <c r="X19" s="274"/>
      <c r="Y19" s="274"/>
      <c r="Z19" s="274"/>
    </row>
    <row r="20" spans="2:26" ht="24.95" customHeight="1" x14ac:dyDescent="0.2">
      <c r="B20" s="273" t="s">
        <v>575</v>
      </c>
      <c r="C20" s="221" t="s">
        <v>576</v>
      </c>
      <c r="D20" s="284">
        <v>19.88</v>
      </c>
      <c r="E20" s="273">
        <v>0.97499999999999998</v>
      </c>
      <c r="F20" s="273">
        <v>0.75</v>
      </c>
      <c r="G20" s="273">
        <v>1.2729999999999999</v>
      </c>
      <c r="H20" s="273">
        <v>1.1599999999999999</v>
      </c>
      <c r="I20" s="273">
        <f>D20-E20</f>
        <v>18.904999999999998</v>
      </c>
      <c r="J20" s="273">
        <v>6</v>
      </c>
      <c r="K20" s="273">
        <v>5</v>
      </c>
      <c r="L20" s="275" t="s">
        <v>747</v>
      </c>
      <c r="M20" s="275" t="s">
        <v>740</v>
      </c>
      <c r="N20" s="275" t="s">
        <v>751</v>
      </c>
      <c r="O20" s="275">
        <v>3.6</v>
      </c>
      <c r="P20" s="275">
        <v>5.72</v>
      </c>
      <c r="Q20" s="275">
        <v>7.06</v>
      </c>
      <c r="R20" s="275">
        <v>8.2200000000000006</v>
      </c>
      <c r="S20" s="275">
        <v>26.1</v>
      </c>
      <c r="T20" s="275">
        <v>231</v>
      </c>
      <c r="U20" s="282">
        <v>1872</v>
      </c>
      <c r="V20" s="282">
        <v>450</v>
      </c>
      <c r="W20" s="275">
        <v>395</v>
      </c>
      <c r="X20" s="275">
        <v>0.94</v>
      </c>
      <c r="Y20" s="275">
        <v>8.67</v>
      </c>
      <c r="Z20" s="275">
        <v>0.28999999999999998</v>
      </c>
    </row>
    <row r="21" spans="2:26" ht="24.95" customHeight="1" x14ac:dyDescent="0.2">
      <c r="B21" s="274"/>
      <c r="C21" s="222" t="s">
        <v>577</v>
      </c>
      <c r="D21" s="274"/>
      <c r="E21" s="274"/>
      <c r="F21" s="274"/>
      <c r="G21" s="274"/>
      <c r="H21" s="274"/>
      <c r="I21" s="274"/>
      <c r="J21" s="274"/>
      <c r="K21" s="274"/>
      <c r="L21" s="276"/>
      <c r="M21" s="276"/>
      <c r="N21" s="276"/>
      <c r="O21" s="276"/>
      <c r="P21" s="276"/>
      <c r="Q21" s="276"/>
      <c r="R21" s="276"/>
      <c r="S21" s="276"/>
      <c r="T21" s="276"/>
      <c r="U21" s="283"/>
      <c r="V21" s="283"/>
      <c r="W21" s="276"/>
      <c r="X21" s="276"/>
      <c r="Y21" s="276"/>
      <c r="Z21" s="276"/>
    </row>
    <row r="22" spans="2:26" ht="24.95" customHeight="1" x14ac:dyDescent="0.2">
      <c r="B22" s="273" t="s">
        <v>578</v>
      </c>
      <c r="C22" s="221" t="s">
        <v>579</v>
      </c>
      <c r="D22" s="298">
        <v>16.86</v>
      </c>
      <c r="E22" s="275" t="s">
        <v>581</v>
      </c>
      <c r="F22" s="275" t="s">
        <v>581</v>
      </c>
      <c r="G22" s="273" t="s">
        <v>100</v>
      </c>
      <c r="H22" s="273" t="s">
        <v>100</v>
      </c>
      <c r="I22" s="273" t="s">
        <v>100</v>
      </c>
      <c r="J22" s="278" t="s">
        <v>100</v>
      </c>
      <c r="K22" s="278" t="s">
        <v>100</v>
      </c>
      <c r="L22" s="279" t="s">
        <v>748</v>
      </c>
      <c r="M22" s="279" t="s">
        <v>749</v>
      </c>
      <c r="N22" s="273" t="s">
        <v>100</v>
      </c>
      <c r="O22" s="273" t="s">
        <v>100</v>
      </c>
      <c r="P22" s="273">
        <v>10.5</v>
      </c>
      <c r="Q22" s="273" t="s">
        <v>100</v>
      </c>
      <c r="R22" s="273">
        <v>7.87</v>
      </c>
      <c r="S22" s="273" t="s">
        <v>100</v>
      </c>
      <c r="T22" s="273">
        <v>28</v>
      </c>
      <c r="U22" s="273" t="s">
        <v>100</v>
      </c>
      <c r="V22" s="282">
        <v>10400</v>
      </c>
      <c r="W22" s="273">
        <v>16.3</v>
      </c>
      <c r="X22" s="273" t="s">
        <v>100</v>
      </c>
      <c r="Y22" s="273">
        <v>15.86</v>
      </c>
      <c r="Z22" s="273">
        <v>4.0999999999999996</v>
      </c>
    </row>
    <row r="23" spans="2:26" ht="24.95" customHeight="1" x14ac:dyDescent="0.2">
      <c r="B23" s="274"/>
      <c r="C23" s="222" t="s">
        <v>580</v>
      </c>
      <c r="D23" s="276"/>
      <c r="E23" s="276"/>
      <c r="F23" s="276"/>
      <c r="G23" s="274"/>
      <c r="H23" s="274"/>
      <c r="I23" s="274"/>
      <c r="J23" s="274"/>
      <c r="K23" s="280"/>
      <c r="L23" s="276"/>
      <c r="M23" s="281"/>
      <c r="N23" s="274"/>
      <c r="O23" s="274"/>
      <c r="P23" s="274"/>
      <c r="Q23" s="274"/>
      <c r="R23" s="274"/>
      <c r="S23" s="274"/>
      <c r="T23" s="274"/>
      <c r="U23" s="274"/>
      <c r="V23" s="283"/>
      <c r="W23" s="274"/>
      <c r="X23" s="274"/>
      <c r="Y23" s="274"/>
      <c r="Z23" s="274"/>
    </row>
    <row r="24" spans="2:26" ht="24.95" customHeight="1" x14ac:dyDescent="0.2">
      <c r="B24" s="101" t="s">
        <v>97</v>
      </c>
      <c r="C24" s="99"/>
      <c r="D24" s="99"/>
      <c r="E24" s="98"/>
      <c r="F24" s="98"/>
      <c r="G24" s="98"/>
      <c r="I24" s="239" t="s">
        <v>792</v>
      </c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</row>
    <row r="25" spans="2:26" ht="20.100000000000001" customHeight="1" x14ac:dyDescent="0.2">
      <c r="B25" s="233" t="s">
        <v>696</v>
      </c>
      <c r="C25" s="220" t="s">
        <v>732</v>
      </c>
      <c r="D25" s="100"/>
      <c r="E25" s="100"/>
      <c r="F25" s="100"/>
      <c r="G25" s="100"/>
      <c r="I25" s="218" t="s">
        <v>760</v>
      </c>
      <c r="J25" s="232" t="s">
        <v>764</v>
      </c>
      <c r="K25" s="100"/>
      <c r="M25" s="100"/>
      <c r="N25" s="100"/>
    </row>
    <row r="26" spans="2:26" ht="20.100000000000001" customHeight="1" x14ac:dyDescent="0.2">
      <c r="B26" s="233" t="s">
        <v>699</v>
      </c>
      <c r="C26" s="220" t="s">
        <v>733</v>
      </c>
      <c r="D26" s="217"/>
      <c r="E26" s="100"/>
      <c r="F26" s="100"/>
      <c r="G26" s="100"/>
      <c r="I26" s="218" t="s">
        <v>757</v>
      </c>
      <c r="J26" s="232" t="s">
        <v>763</v>
      </c>
      <c r="K26" s="100"/>
      <c r="M26" s="100"/>
      <c r="N26" s="100"/>
    </row>
    <row r="27" spans="2:26" ht="20.100000000000001" customHeight="1" x14ac:dyDescent="0.2">
      <c r="B27" s="233" t="s">
        <v>700</v>
      </c>
      <c r="C27" s="231" t="s">
        <v>750</v>
      </c>
      <c r="D27" s="100"/>
      <c r="E27" s="100"/>
      <c r="F27" s="100"/>
      <c r="G27" s="100"/>
      <c r="I27" s="218" t="s">
        <v>785</v>
      </c>
      <c r="J27" s="236" t="s">
        <v>784</v>
      </c>
      <c r="K27" s="100"/>
      <c r="M27" s="100"/>
      <c r="N27" s="100"/>
    </row>
    <row r="28" spans="2:26" ht="20.100000000000001" customHeight="1" x14ac:dyDescent="0.2">
      <c r="B28" s="234" t="s">
        <v>738</v>
      </c>
      <c r="C28" s="238" t="s">
        <v>783</v>
      </c>
      <c r="D28" s="100"/>
      <c r="E28" s="100"/>
      <c r="F28" s="100"/>
      <c r="G28" s="100"/>
      <c r="I28" s="218" t="s">
        <v>159</v>
      </c>
      <c r="J28" s="232" t="s">
        <v>788</v>
      </c>
      <c r="K28" s="100"/>
      <c r="L28" s="100"/>
      <c r="M28" s="100"/>
      <c r="N28" s="100"/>
    </row>
    <row r="29" spans="2:26" ht="20.100000000000001" customHeight="1" x14ac:dyDescent="0.2">
      <c r="B29" s="234" t="s">
        <v>780</v>
      </c>
      <c r="C29" s="231" t="s">
        <v>739</v>
      </c>
      <c r="D29" s="219"/>
      <c r="E29" s="100"/>
      <c r="F29" s="100"/>
      <c r="G29" s="100"/>
      <c r="I29" s="218" t="s">
        <v>772</v>
      </c>
      <c r="J29" s="232" t="s">
        <v>773</v>
      </c>
      <c r="K29" s="100"/>
      <c r="L29" s="100"/>
      <c r="M29" s="100"/>
      <c r="N29" s="100"/>
    </row>
    <row r="30" spans="2:26" ht="20.100000000000001" customHeight="1" x14ac:dyDescent="0.2">
      <c r="B30" s="218" t="s">
        <v>751</v>
      </c>
      <c r="C30" s="236" t="s">
        <v>752</v>
      </c>
      <c r="D30" s="219"/>
      <c r="E30" s="100"/>
      <c r="F30" s="100"/>
      <c r="G30" s="100"/>
      <c r="I30" s="235" t="s">
        <v>761</v>
      </c>
      <c r="J30" s="236" t="s">
        <v>762</v>
      </c>
      <c r="K30" s="100"/>
      <c r="L30" s="100"/>
      <c r="M30" s="100"/>
      <c r="N30" s="100"/>
    </row>
    <row r="31" spans="2:26" ht="20.100000000000001" customHeight="1" x14ac:dyDescent="0.2">
      <c r="B31" s="232"/>
      <c r="C31" s="232" t="s">
        <v>800</v>
      </c>
      <c r="D31" s="219"/>
      <c r="E31" s="100"/>
      <c r="F31" s="100"/>
      <c r="G31" s="100"/>
      <c r="I31" s="235" t="s">
        <v>776</v>
      </c>
      <c r="J31" s="236" t="s">
        <v>775</v>
      </c>
      <c r="K31" s="100"/>
      <c r="L31" s="100"/>
      <c r="M31" s="100"/>
      <c r="N31" s="100"/>
    </row>
    <row r="32" spans="2:26" ht="20.100000000000001" customHeight="1" x14ac:dyDescent="0.2">
      <c r="B32" s="218"/>
      <c r="D32" s="219"/>
      <c r="E32" s="100"/>
      <c r="F32" s="100"/>
      <c r="G32" s="100"/>
      <c r="I32" s="218" t="s">
        <v>777</v>
      </c>
      <c r="J32" s="236" t="s">
        <v>778</v>
      </c>
      <c r="K32" s="100"/>
      <c r="L32" s="100"/>
      <c r="M32" s="100"/>
      <c r="N32" s="100"/>
    </row>
    <row r="33" spans="2:3" ht="20.100000000000001" customHeight="1" x14ac:dyDescent="0.2">
      <c r="B33" s="235"/>
      <c r="C33" s="236"/>
    </row>
    <row r="34" spans="2:3" ht="20.100000000000001" customHeight="1" x14ac:dyDescent="0.2">
      <c r="B34" s="235"/>
      <c r="C34" s="236"/>
    </row>
    <row r="35" spans="2:3" ht="20.100000000000001" customHeight="1" x14ac:dyDescent="0.2">
      <c r="B35" s="235"/>
      <c r="C35" s="236"/>
    </row>
    <row r="36" spans="2:3" ht="20.100000000000001" customHeight="1" x14ac:dyDescent="0.2">
      <c r="B36" s="237"/>
      <c r="C36" s="219"/>
    </row>
    <row r="37" spans="2:3" ht="20.100000000000001" customHeight="1" x14ac:dyDescent="0.2">
      <c r="B37" s="235"/>
      <c r="C37" s="236"/>
    </row>
  </sheetData>
  <mergeCells count="236">
    <mergeCell ref="T9:T10"/>
    <mergeCell ref="V9:V10"/>
    <mergeCell ref="W9:W10"/>
    <mergeCell ref="U11:U12"/>
    <mergeCell ref="X11:X12"/>
    <mergeCell ref="T11:T12"/>
    <mergeCell ref="V11:V12"/>
    <mergeCell ref="W11:W12"/>
    <mergeCell ref="Z11:Z12"/>
    <mergeCell ref="Z9:Z10"/>
    <mergeCell ref="Z7:Z8"/>
    <mergeCell ref="Z5:Z6"/>
    <mergeCell ref="Z22:Z23"/>
    <mergeCell ref="Z20:Z21"/>
    <mergeCell ref="Z18:Z19"/>
    <mergeCell ref="Z16:Z17"/>
    <mergeCell ref="S7:S8"/>
    <mergeCell ref="U7:U8"/>
    <mergeCell ref="X7:X8"/>
    <mergeCell ref="T7:T8"/>
    <mergeCell ref="V7:V8"/>
    <mergeCell ref="W7:W8"/>
    <mergeCell ref="Y22:Y23"/>
    <mergeCell ref="Y20:Y21"/>
    <mergeCell ref="Y18:Y19"/>
    <mergeCell ref="Y16:Y17"/>
    <mergeCell ref="Y13:Y14"/>
    <mergeCell ref="Y11:Y12"/>
    <mergeCell ref="Y9:Y10"/>
    <mergeCell ref="Y7:Y8"/>
    <mergeCell ref="U9:U10"/>
    <mergeCell ref="X9:X10"/>
    <mergeCell ref="Z1:Z2"/>
    <mergeCell ref="W1:W2"/>
    <mergeCell ref="P22:P23"/>
    <mergeCell ref="P20:P21"/>
    <mergeCell ref="P18:P19"/>
    <mergeCell ref="P16:P17"/>
    <mergeCell ref="P13:P14"/>
    <mergeCell ref="P11:P12"/>
    <mergeCell ref="P9:P10"/>
    <mergeCell ref="P7:P8"/>
    <mergeCell ref="P5:P6"/>
    <mergeCell ref="R22:R23"/>
    <mergeCell ref="R20:R21"/>
    <mergeCell ref="R18:R19"/>
    <mergeCell ref="R16:R17"/>
    <mergeCell ref="R11:R12"/>
    <mergeCell ref="R9:R10"/>
    <mergeCell ref="R7:R8"/>
    <mergeCell ref="R5:R6"/>
    <mergeCell ref="T22:T23"/>
    <mergeCell ref="T20:T21"/>
    <mergeCell ref="T18:T19"/>
    <mergeCell ref="Y5:Y6"/>
    <mergeCell ref="Z13:Z14"/>
    <mergeCell ref="B1:B2"/>
    <mergeCell ref="E1:E2"/>
    <mergeCell ref="G1:G2"/>
    <mergeCell ref="N1:N2"/>
    <mergeCell ref="I1:I2"/>
    <mergeCell ref="U1:V2"/>
    <mergeCell ref="X1:Y2"/>
    <mergeCell ref="B3:C3"/>
    <mergeCell ref="D1:D2"/>
    <mergeCell ref="F1:F2"/>
    <mergeCell ref="H1:H2"/>
    <mergeCell ref="U5:U6"/>
    <mergeCell ref="X5:X6"/>
    <mergeCell ref="B5:B6"/>
    <mergeCell ref="E5:E6"/>
    <mergeCell ref="G5:G6"/>
    <mergeCell ref="J5:J6"/>
    <mergeCell ref="L5:L6"/>
    <mergeCell ref="O5:O6"/>
    <mergeCell ref="N5:N6"/>
    <mergeCell ref="I5:I6"/>
    <mergeCell ref="K5:K6"/>
    <mergeCell ref="M5:M6"/>
    <mergeCell ref="T5:T6"/>
    <mergeCell ref="V5:V6"/>
    <mergeCell ref="W5:W6"/>
    <mergeCell ref="D5:D6"/>
    <mergeCell ref="F5:F6"/>
    <mergeCell ref="H5:H6"/>
    <mergeCell ref="B7:B8"/>
    <mergeCell ref="E7:E8"/>
    <mergeCell ref="G7:G8"/>
    <mergeCell ref="J7:J8"/>
    <mergeCell ref="L7:L8"/>
    <mergeCell ref="O7:O8"/>
    <mergeCell ref="N7:N8"/>
    <mergeCell ref="I7:I8"/>
    <mergeCell ref="K7:K8"/>
    <mergeCell ref="M7:M8"/>
    <mergeCell ref="D7:D8"/>
    <mergeCell ref="F7:F8"/>
    <mergeCell ref="H7:H8"/>
    <mergeCell ref="B9:B10"/>
    <mergeCell ref="E9:E10"/>
    <mergeCell ref="G9:G10"/>
    <mergeCell ref="J9:J10"/>
    <mergeCell ref="L9:L10"/>
    <mergeCell ref="O9:O10"/>
    <mergeCell ref="N9:N10"/>
    <mergeCell ref="I9:I10"/>
    <mergeCell ref="K9:K10"/>
    <mergeCell ref="M9:M10"/>
    <mergeCell ref="D9:D10"/>
    <mergeCell ref="F9:F10"/>
    <mergeCell ref="H9:H10"/>
    <mergeCell ref="B11:B12"/>
    <mergeCell ref="E11:E12"/>
    <mergeCell ref="G11:G12"/>
    <mergeCell ref="J11:J12"/>
    <mergeCell ref="L11:L12"/>
    <mergeCell ref="O11:O12"/>
    <mergeCell ref="N11:N12"/>
    <mergeCell ref="I11:I12"/>
    <mergeCell ref="K11:K12"/>
    <mergeCell ref="M11:M12"/>
    <mergeCell ref="D11:D12"/>
    <mergeCell ref="F11:F12"/>
    <mergeCell ref="H11:H12"/>
    <mergeCell ref="U13:U14"/>
    <mergeCell ref="X13:X14"/>
    <mergeCell ref="B13:B14"/>
    <mergeCell ref="E13:E14"/>
    <mergeCell ref="G13:G14"/>
    <mergeCell ref="J13:J14"/>
    <mergeCell ref="L13:L14"/>
    <mergeCell ref="O13:O14"/>
    <mergeCell ref="N13:N14"/>
    <mergeCell ref="I13:I14"/>
    <mergeCell ref="K13:K14"/>
    <mergeCell ref="M13:M14"/>
    <mergeCell ref="T13:T14"/>
    <mergeCell ref="V13:V14"/>
    <mergeCell ref="W13:W14"/>
    <mergeCell ref="D13:D14"/>
    <mergeCell ref="F13:F14"/>
    <mergeCell ref="H13:H14"/>
    <mergeCell ref="R13:R14"/>
    <mergeCell ref="U16:U17"/>
    <mergeCell ref="X16:X17"/>
    <mergeCell ref="B16:B17"/>
    <mergeCell ref="E16:E17"/>
    <mergeCell ref="G16:G17"/>
    <mergeCell ref="J16:J17"/>
    <mergeCell ref="L16:L17"/>
    <mergeCell ref="O16:O17"/>
    <mergeCell ref="N16:N17"/>
    <mergeCell ref="I16:I17"/>
    <mergeCell ref="K16:K17"/>
    <mergeCell ref="M16:M17"/>
    <mergeCell ref="V16:V17"/>
    <mergeCell ref="W16:W17"/>
    <mergeCell ref="D16:D17"/>
    <mergeCell ref="F16:F17"/>
    <mergeCell ref="H16:H17"/>
    <mergeCell ref="T16:T17"/>
    <mergeCell ref="U18:U19"/>
    <mergeCell ref="X18:X19"/>
    <mergeCell ref="B18:B19"/>
    <mergeCell ref="E18:E19"/>
    <mergeCell ref="G18:G19"/>
    <mergeCell ref="J18:J19"/>
    <mergeCell ref="L18:L19"/>
    <mergeCell ref="O18:O19"/>
    <mergeCell ref="N18:N19"/>
    <mergeCell ref="I18:I19"/>
    <mergeCell ref="K18:K19"/>
    <mergeCell ref="M18:M19"/>
    <mergeCell ref="V18:V19"/>
    <mergeCell ref="W18:W19"/>
    <mergeCell ref="D18:D19"/>
    <mergeCell ref="F18:F19"/>
    <mergeCell ref="H18:H19"/>
    <mergeCell ref="U20:U21"/>
    <mergeCell ref="X20:X21"/>
    <mergeCell ref="B20:B21"/>
    <mergeCell ref="E20:E21"/>
    <mergeCell ref="G20:G21"/>
    <mergeCell ref="J20:J21"/>
    <mergeCell ref="L20:L21"/>
    <mergeCell ref="O20:O21"/>
    <mergeCell ref="N20:N21"/>
    <mergeCell ref="I20:I21"/>
    <mergeCell ref="K20:K21"/>
    <mergeCell ref="M20:M21"/>
    <mergeCell ref="V20:V21"/>
    <mergeCell ref="W20:W21"/>
    <mergeCell ref="D20:D21"/>
    <mergeCell ref="F20:F21"/>
    <mergeCell ref="H20:H21"/>
    <mergeCell ref="U22:U23"/>
    <mergeCell ref="X22:X23"/>
    <mergeCell ref="B22:B23"/>
    <mergeCell ref="E22:E23"/>
    <mergeCell ref="G22:G23"/>
    <mergeCell ref="J22:J23"/>
    <mergeCell ref="L22:L23"/>
    <mergeCell ref="O22:O23"/>
    <mergeCell ref="N22:N23"/>
    <mergeCell ref="I22:I23"/>
    <mergeCell ref="K22:K23"/>
    <mergeCell ref="M22:M23"/>
    <mergeCell ref="V22:V23"/>
    <mergeCell ref="W22:W23"/>
    <mergeCell ref="F22:F23"/>
    <mergeCell ref="H22:H23"/>
    <mergeCell ref="D22:D23"/>
    <mergeCell ref="B4:D4"/>
    <mergeCell ref="J1:K2"/>
    <mergeCell ref="L1:M2"/>
    <mergeCell ref="O1:P2"/>
    <mergeCell ref="Q1:R2"/>
    <mergeCell ref="S1:T2"/>
    <mergeCell ref="Q22:Q23"/>
    <mergeCell ref="S22:S23"/>
    <mergeCell ref="Q20:Q21"/>
    <mergeCell ref="S20:S21"/>
    <mergeCell ref="Q18:Q19"/>
    <mergeCell ref="S18:S19"/>
    <mergeCell ref="Q16:Q17"/>
    <mergeCell ref="S16:S17"/>
    <mergeCell ref="Q13:Q14"/>
    <mergeCell ref="S13:S14"/>
    <mergeCell ref="Q11:Q12"/>
    <mergeCell ref="S11:S12"/>
    <mergeCell ref="Q9:Q10"/>
    <mergeCell ref="S9:S10"/>
    <mergeCell ref="Q7:Q8"/>
    <mergeCell ref="Q5:Q6"/>
    <mergeCell ref="S5:S6"/>
    <mergeCell ref="B15:C15"/>
  </mergeCells>
  <printOptions horizontalCentered="1"/>
  <pageMargins left="0.70866141732283505" right="0.70866141732283505" top="1.4" bottom="0.74803149606299202" header="0.31496062992126" footer="0.31496062992126"/>
  <pageSetup paperSize="17" scale="65" orientation="landscape" r:id="rId1"/>
  <headerFooter>
    <oddHeader>&amp;L&amp;"Arial,Bold"&amp;K04+000Table 1
Groundwater Monitoring Results &amp;R&amp;G</oddHeader>
    <oddFooter>&amp;L&amp;8Project No. 102089-000&amp;R&amp;8&amp;P/&amp;N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C4" zoomScale="80" zoomScaleNormal="80" workbookViewId="0">
      <selection activeCell="I36" sqref="I36"/>
    </sheetView>
  </sheetViews>
  <sheetFormatPr defaultColWidth="8.85546875" defaultRowHeight="12" x14ac:dyDescent="0.2"/>
  <cols>
    <col min="1" max="1" width="4.42578125" style="6" hidden="1" customWidth="1"/>
    <col min="2" max="2" width="25.7109375" style="6" hidden="1" customWidth="1"/>
    <col min="3" max="3" width="34.5703125" style="6" customWidth="1"/>
    <col min="4" max="4" width="12.7109375" style="6" hidden="1" customWidth="1"/>
    <col min="5" max="5" width="7.28515625" style="6" customWidth="1"/>
    <col min="6" max="6" width="9" style="6" customWidth="1"/>
    <col min="7" max="7" width="12.42578125" style="6" customWidth="1"/>
    <col min="8" max="8" width="15.42578125" style="6" customWidth="1"/>
    <col min="9" max="9" width="13" style="6" customWidth="1"/>
    <col min="10" max="16384" width="8.85546875" style="6"/>
  </cols>
  <sheetData>
    <row r="1" spans="1:9" s="21" customFormat="1" ht="20.25" hidden="1" thickTop="1" x14ac:dyDescent="0.3">
      <c r="A1" s="20"/>
      <c r="B1" s="20"/>
      <c r="C1" s="25"/>
      <c r="D1" s="25"/>
      <c r="E1" s="25"/>
      <c r="F1" s="25"/>
      <c r="G1" s="25"/>
      <c r="H1" s="26"/>
    </row>
    <row r="2" spans="1:9" hidden="1" x14ac:dyDescent="0.2">
      <c r="A2" s="9"/>
      <c r="B2" s="9"/>
      <c r="C2" s="27"/>
      <c r="D2" s="28"/>
      <c r="E2" s="28"/>
      <c r="F2" s="28"/>
      <c r="G2" s="28"/>
      <c r="H2" s="38"/>
    </row>
    <row r="3" spans="1:9" s="1" customFormat="1" hidden="1" x14ac:dyDescent="0.2">
      <c r="C3" s="4" t="s">
        <v>1</v>
      </c>
      <c r="D3" s="90" t="s">
        <v>105</v>
      </c>
      <c r="E3" s="90" t="s">
        <v>105</v>
      </c>
      <c r="F3" s="90"/>
      <c r="G3" s="90"/>
    </row>
    <row r="4" spans="1:9" s="1" customFormat="1" x14ac:dyDescent="0.2">
      <c r="C4" s="173" t="s">
        <v>2</v>
      </c>
      <c r="D4" s="181"/>
      <c r="E4" s="339" t="s">
        <v>0</v>
      </c>
      <c r="F4" s="337" t="s">
        <v>103</v>
      </c>
      <c r="G4" s="339" t="s">
        <v>203</v>
      </c>
      <c r="H4" s="182">
        <v>42572</v>
      </c>
      <c r="I4" s="182">
        <v>42572</v>
      </c>
    </row>
    <row r="5" spans="1:9" ht="24" x14ac:dyDescent="0.2">
      <c r="C5" s="8" t="s">
        <v>3</v>
      </c>
      <c r="D5" s="124"/>
      <c r="E5" s="340"/>
      <c r="F5" s="338"/>
      <c r="G5" s="340"/>
      <c r="H5" s="31" t="s">
        <v>542</v>
      </c>
      <c r="I5" s="31" t="s">
        <v>543</v>
      </c>
    </row>
    <row r="6" spans="1:9" x14ac:dyDescent="0.2">
      <c r="C6" s="7" t="s">
        <v>4</v>
      </c>
      <c r="D6" s="124"/>
      <c r="E6" s="340"/>
      <c r="F6" s="338"/>
      <c r="G6" s="340"/>
      <c r="H6" s="38" t="s">
        <v>124</v>
      </c>
      <c r="I6" s="38" t="s">
        <v>124</v>
      </c>
    </row>
    <row r="7" spans="1:9" x14ac:dyDescent="0.2">
      <c r="C7" s="202" t="s">
        <v>5</v>
      </c>
      <c r="D7" s="36"/>
      <c r="E7" s="349"/>
      <c r="F7" s="350"/>
      <c r="G7" s="36"/>
      <c r="H7" s="216" t="s">
        <v>6</v>
      </c>
      <c r="I7" s="216" t="s">
        <v>6</v>
      </c>
    </row>
    <row r="8" spans="1:9" ht="12" customHeight="1" x14ac:dyDescent="0.2">
      <c r="C8" s="344" t="s">
        <v>176</v>
      </c>
      <c r="D8" s="345"/>
      <c r="E8" s="345"/>
      <c r="F8" s="181"/>
      <c r="G8" s="209"/>
      <c r="H8" s="210"/>
      <c r="I8" s="210"/>
    </row>
    <row r="9" spans="1:9" hidden="1" x14ac:dyDescent="0.2">
      <c r="C9" s="346"/>
      <c r="D9" s="346"/>
      <c r="E9" s="346"/>
      <c r="F9" s="36"/>
      <c r="G9" s="123"/>
      <c r="H9" s="19"/>
      <c r="I9" s="19"/>
    </row>
    <row r="10" spans="1:9" x14ac:dyDescent="0.2">
      <c r="A10" s="9" t="s">
        <v>7</v>
      </c>
      <c r="B10" s="9" t="s">
        <v>8</v>
      </c>
      <c r="C10" s="183" t="s">
        <v>177</v>
      </c>
      <c r="D10" s="150" t="s">
        <v>10</v>
      </c>
      <c r="E10" s="150" t="s">
        <v>201</v>
      </c>
      <c r="F10" s="151" t="s">
        <v>544</v>
      </c>
      <c r="G10" s="150" t="s">
        <v>13</v>
      </c>
      <c r="H10" s="153">
        <v>93</v>
      </c>
      <c r="I10" s="153">
        <v>90</v>
      </c>
    </row>
    <row r="11" spans="1:9" x14ac:dyDescent="0.2">
      <c r="A11" s="9"/>
      <c r="B11" s="9"/>
      <c r="C11" s="184" t="s">
        <v>178</v>
      </c>
      <c r="D11" s="37"/>
      <c r="E11" s="37" t="s">
        <v>201</v>
      </c>
      <c r="F11" s="44" t="s">
        <v>544</v>
      </c>
      <c r="G11" s="37" t="s">
        <v>13</v>
      </c>
      <c r="H11" s="11">
        <v>91</v>
      </c>
      <c r="I11" s="11">
        <v>100</v>
      </c>
    </row>
    <row r="12" spans="1:9" x14ac:dyDescent="0.2">
      <c r="A12" s="9"/>
      <c r="B12" s="9"/>
      <c r="C12" s="184" t="s">
        <v>179</v>
      </c>
      <c r="D12" s="37"/>
      <c r="E12" s="37" t="s">
        <v>201</v>
      </c>
      <c r="F12" s="44" t="s">
        <v>544</v>
      </c>
      <c r="G12" s="37" t="s">
        <v>13</v>
      </c>
      <c r="H12" s="11">
        <v>88</v>
      </c>
      <c r="I12" s="11">
        <v>110</v>
      </c>
    </row>
    <row r="13" spans="1:9" x14ac:dyDescent="0.2">
      <c r="A13" s="9"/>
      <c r="B13" s="9"/>
      <c r="C13" s="184" t="s">
        <v>180</v>
      </c>
      <c r="D13" s="37"/>
      <c r="E13" s="37" t="s">
        <v>201</v>
      </c>
      <c r="F13" s="44" t="s">
        <v>544</v>
      </c>
      <c r="G13" s="37" t="s">
        <v>13</v>
      </c>
      <c r="H13" s="11">
        <v>92</v>
      </c>
      <c r="I13" s="11">
        <v>110</v>
      </c>
    </row>
    <row r="14" spans="1:9" x14ac:dyDescent="0.2">
      <c r="A14" s="9"/>
      <c r="B14" s="9"/>
      <c r="C14" s="184" t="s">
        <v>181</v>
      </c>
      <c r="D14" s="37"/>
      <c r="E14" s="37" t="s">
        <v>201</v>
      </c>
      <c r="F14" s="44" t="s">
        <v>544</v>
      </c>
      <c r="G14" s="37" t="s">
        <v>13</v>
      </c>
      <c r="H14" s="11">
        <v>95</v>
      </c>
      <c r="I14" s="11">
        <v>100</v>
      </c>
    </row>
    <row r="15" spans="1:9" x14ac:dyDescent="0.2">
      <c r="A15" s="9"/>
      <c r="B15" s="9"/>
      <c r="C15" s="184" t="s">
        <v>182</v>
      </c>
      <c r="D15" s="37"/>
      <c r="E15" s="37" t="s">
        <v>201</v>
      </c>
      <c r="F15" s="44" t="s">
        <v>544</v>
      </c>
      <c r="G15" s="37" t="s">
        <v>13</v>
      </c>
      <c r="H15" s="11">
        <v>85</v>
      </c>
      <c r="I15" s="11">
        <v>95</v>
      </c>
    </row>
    <row r="16" spans="1:9" x14ac:dyDescent="0.2">
      <c r="A16" s="9"/>
      <c r="B16" s="9"/>
      <c r="C16" s="211" t="s">
        <v>183</v>
      </c>
      <c r="D16" s="37" t="s">
        <v>10</v>
      </c>
      <c r="E16" s="37" t="s">
        <v>201</v>
      </c>
      <c r="F16" s="44" t="s">
        <v>544</v>
      </c>
      <c r="G16" s="37" t="s">
        <v>13</v>
      </c>
      <c r="H16" s="11">
        <v>93</v>
      </c>
      <c r="I16" s="11">
        <v>100</v>
      </c>
    </row>
    <row r="17" spans="1:9" x14ac:dyDescent="0.2">
      <c r="A17" s="9" t="s">
        <v>22</v>
      </c>
      <c r="B17" s="9" t="s">
        <v>8</v>
      </c>
      <c r="C17" s="211" t="s">
        <v>184</v>
      </c>
      <c r="D17" s="37" t="s">
        <v>23</v>
      </c>
      <c r="E17" s="37" t="s">
        <v>201</v>
      </c>
      <c r="F17" s="44" t="s">
        <v>544</v>
      </c>
      <c r="G17" s="37" t="s">
        <v>13</v>
      </c>
      <c r="H17" s="11">
        <v>90</v>
      </c>
      <c r="I17" s="11">
        <v>94</v>
      </c>
    </row>
    <row r="18" spans="1:9" x14ac:dyDescent="0.2">
      <c r="A18" s="9" t="s">
        <v>24</v>
      </c>
      <c r="B18" s="9" t="s">
        <v>8</v>
      </c>
      <c r="C18" s="211" t="s">
        <v>185</v>
      </c>
      <c r="D18" s="37" t="s">
        <v>25</v>
      </c>
      <c r="E18" s="37" t="s">
        <v>201</v>
      </c>
      <c r="F18" s="44" t="s">
        <v>544</v>
      </c>
      <c r="G18" s="37" t="s">
        <v>13</v>
      </c>
      <c r="H18" s="11">
        <v>100</v>
      </c>
      <c r="I18" s="11">
        <v>110</v>
      </c>
    </row>
    <row r="19" spans="1:9" x14ac:dyDescent="0.2">
      <c r="C19" s="184" t="s">
        <v>186</v>
      </c>
      <c r="D19" s="37" t="s">
        <v>10</v>
      </c>
      <c r="E19" s="37" t="s">
        <v>201</v>
      </c>
      <c r="F19" s="44" t="s">
        <v>544</v>
      </c>
      <c r="G19" s="37" t="s">
        <v>205</v>
      </c>
      <c r="H19" s="11">
        <v>98</v>
      </c>
      <c r="I19" s="11">
        <v>110</v>
      </c>
    </row>
    <row r="20" spans="1:9" x14ac:dyDescent="0.2">
      <c r="A20" s="9" t="s">
        <v>29</v>
      </c>
      <c r="B20" s="9" t="s">
        <v>8</v>
      </c>
      <c r="C20" s="211" t="s">
        <v>187</v>
      </c>
      <c r="D20" s="37" t="s">
        <v>30</v>
      </c>
      <c r="E20" s="37" t="s">
        <v>201</v>
      </c>
      <c r="F20" s="44" t="s">
        <v>544</v>
      </c>
      <c r="G20" s="37" t="s">
        <v>13</v>
      </c>
      <c r="H20" s="11">
        <v>95</v>
      </c>
      <c r="I20" s="11">
        <v>100</v>
      </c>
    </row>
    <row r="21" spans="1:9" x14ac:dyDescent="0.2">
      <c r="A21" s="9" t="s">
        <v>31</v>
      </c>
      <c r="B21" s="9" t="s">
        <v>8</v>
      </c>
      <c r="C21" s="211" t="s">
        <v>188</v>
      </c>
      <c r="D21" s="37" t="s">
        <v>32</v>
      </c>
      <c r="E21" s="37" t="s">
        <v>201</v>
      </c>
      <c r="F21" s="44" t="s">
        <v>544</v>
      </c>
      <c r="G21" s="37" t="s">
        <v>13</v>
      </c>
      <c r="H21" s="11">
        <v>100</v>
      </c>
      <c r="I21" s="11">
        <v>110</v>
      </c>
    </row>
    <row r="22" spans="1:9" x14ac:dyDescent="0.2">
      <c r="C22" s="184" t="s">
        <v>189</v>
      </c>
      <c r="D22" s="37"/>
      <c r="E22" s="37" t="s">
        <v>201</v>
      </c>
      <c r="F22" s="44" t="s">
        <v>544</v>
      </c>
      <c r="G22" s="37" t="s">
        <v>204</v>
      </c>
      <c r="H22" s="11">
        <v>99</v>
      </c>
      <c r="I22" s="11">
        <v>100</v>
      </c>
    </row>
    <row r="23" spans="1:9" customFormat="1" ht="12.75" x14ac:dyDescent="0.2">
      <c r="A23" s="5" t="s">
        <v>36</v>
      </c>
      <c r="B23" s="24" t="s">
        <v>130</v>
      </c>
      <c r="C23" s="212" t="s">
        <v>190</v>
      </c>
      <c r="D23" s="18" t="s">
        <v>131</v>
      </c>
      <c r="E23" s="37" t="s">
        <v>201</v>
      </c>
      <c r="F23" s="44" t="s">
        <v>544</v>
      </c>
      <c r="G23" s="13" t="s">
        <v>13</v>
      </c>
      <c r="H23" s="13">
        <v>93</v>
      </c>
      <c r="I23" s="13">
        <v>110</v>
      </c>
    </row>
    <row r="24" spans="1:9" customFormat="1" ht="12.75" x14ac:dyDescent="0.2">
      <c r="A24" s="5" t="s">
        <v>36</v>
      </c>
      <c r="B24" s="24" t="s">
        <v>130</v>
      </c>
      <c r="C24" s="212" t="s">
        <v>191</v>
      </c>
      <c r="D24" s="18" t="s">
        <v>131</v>
      </c>
      <c r="E24" s="37" t="s">
        <v>201</v>
      </c>
      <c r="F24" s="44" t="s">
        <v>544</v>
      </c>
      <c r="G24" s="13" t="s">
        <v>13</v>
      </c>
      <c r="H24" s="13">
        <v>98</v>
      </c>
      <c r="I24" s="13">
        <v>110</v>
      </c>
    </row>
    <row r="25" spans="1:9" customFormat="1" ht="12.75" x14ac:dyDescent="0.2">
      <c r="A25" s="5" t="s">
        <v>36</v>
      </c>
      <c r="B25" s="24" t="s">
        <v>130</v>
      </c>
      <c r="C25" s="212" t="s">
        <v>192</v>
      </c>
      <c r="D25" s="18" t="s">
        <v>131</v>
      </c>
      <c r="E25" s="37" t="s">
        <v>201</v>
      </c>
      <c r="F25" s="44" t="s">
        <v>544</v>
      </c>
      <c r="G25" s="13" t="s">
        <v>13</v>
      </c>
      <c r="H25" s="13">
        <v>90</v>
      </c>
      <c r="I25" s="13">
        <v>100</v>
      </c>
    </row>
    <row r="26" spans="1:9" customFormat="1" ht="12.75" x14ac:dyDescent="0.2">
      <c r="A26" s="5" t="s">
        <v>36</v>
      </c>
      <c r="B26" s="24" t="s">
        <v>130</v>
      </c>
      <c r="C26" s="212" t="s">
        <v>193</v>
      </c>
      <c r="D26" s="18" t="s">
        <v>131</v>
      </c>
      <c r="E26" s="37" t="s">
        <v>201</v>
      </c>
      <c r="F26" s="44" t="s">
        <v>544</v>
      </c>
      <c r="G26" s="13" t="s">
        <v>13</v>
      </c>
      <c r="H26" s="13">
        <v>100</v>
      </c>
      <c r="I26" s="13">
        <v>110</v>
      </c>
    </row>
    <row r="27" spans="1:9" ht="18.95" customHeight="1" x14ac:dyDescent="0.2">
      <c r="C27" s="146" t="s">
        <v>97</v>
      </c>
      <c r="D27" s="90"/>
      <c r="E27" s="1"/>
      <c r="F27" s="1"/>
      <c r="G27" s="1"/>
      <c r="H27" s="1"/>
      <c r="I27" s="1"/>
    </row>
    <row r="28" spans="1:9" ht="23.45" customHeight="1" x14ac:dyDescent="0.2">
      <c r="C28" s="39" t="s">
        <v>40</v>
      </c>
      <c r="D28" s="90"/>
      <c r="E28" s="336" t="s">
        <v>545</v>
      </c>
      <c r="F28" s="336"/>
      <c r="G28" s="336"/>
      <c r="H28" s="336"/>
      <c r="I28" s="89"/>
    </row>
    <row r="29" spans="1:9" x14ac:dyDescent="0.2">
      <c r="C29" s="41" t="s">
        <v>115</v>
      </c>
      <c r="D29" s="42" t="s">
        <v>98</v>
      </c>
      <c r="E29" s="42" t="s">
        <v>529</v>
      </c>
      <c r="F29" s="42"/>
      <c r="G29" s="42"/>
      <c r="H29" s="42"/>
      <c r="I29" s="42"/>
    </row>
    <row r="30" spans="1:9" x14ac:dyDescent="0.2">
      <c r="C30" s="4" t="s">
        <v>13</v>
      </c>
      <c r="D30" s="90" t="s">
        <v>99</v>
      </c>
      <c r="E30" s="90" t="s">
        <v>99</v>
      </c>
      <c r="F30" s="90"/>
      <c r="G30" s="90"/>
      <c r="H30" s="90"/>
      <c r="I30" s="90"/>
    </row>
    <row r="31" spans="1:9" x14ac:dyDescent="0.2">
      <c r="C31" s="4" t="s">
        <v>100</v>
      </c>
      <c r="D31" s="90" t="s">
        <v>101</v>
      </c>
      <c r="E31" s="90" t="s">
        <v>101</v>
      </c>
      <c r="F31" s="90"/>
      <c r="G31" s="90"/>
      <c r="H31" s="90"/>
      <c r="I31" s="90"/>
    </row>
    <row r="32" spans="1:9" x14ac:dyDescent="0.2">
      <c r="C32" s="4" t="s">
        <v>15</v>
      </c>
      <c r="D32" s="90" t="s">
        <v>102</v>
      </c>
      <c r="E32" s="90" t="s">
        <v>102</v>
      </c>
      <c r="F32" s="90"/>
      <c r="G32" s="90"/>
      <c r="H32" s="90"/>
      <c r="I32" s="90"/>
    </row>
    <row r="33" spans="3:9" x14ac:dyDescent="0.2">
      <c r="C33" s="4" t="s">
        <v>103</v>
      </c>
      <c r="D33" s="90"/>
      <c r="E33" s="90" t="s">
        <v>104</v>
      </c>
      <c r="F33" s="90"/>
      <c r="G33" s="90"/>
      <c r="H33" s="90"/>
      <c r="I33" s="90"/>
    </row>
  </sheetData>
  <mergeCells count="5">
    <mergeCell ref="E4:E7"/>
    <mergeCell ref="F4:F7"/>
    <mergeCell ref="G4:G6"/>
    <mergeCell ref="C8:E9"/>
    <mergeCell ref="E28:H2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"/>
  <sheetViews>
    <sheetView view="pageBreakPreview" topLeftCell="C4" zoomScale="85" zoomScaleNormal="100" zoomScaleSheetLayoutView="85" workbookViewId="0">
      <selection activeCell="L24" sqref="L24"/>
    </sheetView>
  </sheetViews>
  <sheetFormatPr defaultColWidth="8.85546875" defaultRowHeight="12" x14ac:dyDescent="0.2"/>
  <cols>
    <col min="1" max="1" width="4.42578125" style="6" hidden="1" customWidth="1"/>
    <col min="2" max="2" width="25.7109375" style="6" hidden="1" customWidth="1"/>
    <col min="3" max="3" width="33.5703125" style="6" customWidth="1"/>
    <col min="4" max="4" width="6.7109375" style="6" customWidth="1"/>
    <col min="5" max="5" width="9.42578125" style="6" customWidth="1"/>
    <col min="6" max="6" width="12.7109375" style="6" customWidth="1"/>
    <col min="7" max="7" width="9.28515625" style="6" bestFit="1" customWidth="1"/>
    <col min="8" max="9" width="8.7109375" style="6" customWidth="1"/>
    <col min="10" max="10" width="9.28515625" style="6" bestFit="1" customWidth="1"/>
    <col min="11" max="11" width="8.7109375" style="6" customWidth="1"/>
    <col min="12" max="12" width="9.28515625" style="6" bestFit="1" customWidth="1"/>
    <col min="13" max="15" width="8.7109375" style="6" customWidth="1"/>
    <col min="16" max="16" width="9.28515625" style="6" bestFit="1" customWidth="1"/>
    <col min="17" max="18" width="8.7109375" style="6" customWidth="1"/>
    <col min="19" max="19" width="9.28515625" style="6" bestFit="1" customWidth="1"/>
    <col min="20" max="21" width="8.7109375" style="6" customWidth="1"/>
    <col min="22" max="22" width="9.28515625" style="6" bestFit="1" customWidth="1"/>
    <col min="23" max="30" width="8.7109375" style="6" customWidth="1"/>
    <col min="31" max="16384" width="8.85546875" style="6"/>
  </cols>
  <sheetData>
    <row r="1" spans="1:30" s="74" customFormat="1" ht="33" hidden="1" customHeight="1" thickTop="1" x14ac:dyDescent="0.2">
      <c r="A1" s="71"/>
      <c r="B1" s="71"/>
      <c r="C1" s="72"/>
      <c r="D1" s="72"/>
      <c r="E1" s="72"/>
      <c r="F1" s="72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</row>
    <row r="2" spans="1:30" ht="13.5" hidden="1" customHeight="1" x14ac:dyDescent="0.2">
      <c r="A2" s="9"/>
      <c r="B2" s="9"/>
      <c r="C2" s="27"/>
      <c r="D2" s="28"/>
      <c r="E2" s="28"/>
      <c r="F2" s="2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</row>
    <row r="3" spans="1:30" s="1" customFormat="1" ht="12" hidden="1" customHeight="1" x14ac:dyDescent="0.2">
      <c r="C3" s="247" t="s">
        <v>1</v>
      </c>
      <c r="D3" s="70" t="s">
        <v>105</v>
      </c>
      <c r="E3" s="70"/>
      <c r="F3" s="70"/>
    </row>
    <row r="4" spans="1:30" s="1" customFormat="1" ht="18" customHeight="1" x14ac:dyDescent="0.2">
      <c r="C4" s="157" t="s">
        <v>2</v>
      </c>
      <c r="D4" s="302" t="s">
        <v>0</v>
      </c>
      <c r="E4" s="304" t="s">
        <v>103</v>
      </c>
      <c r="F4" s="304" t="s">
        <v>794</v>
      </c>
      <c r="G4" s="160">
        <v>41898</v>
      </c>
      <c r="H4" s="110" t="s">
        <v>793</v>
      </c>
      <c r="I4" s="159">
        <v>42583</v>
      </c>
      <c r="J4" s="110">
        <v>41898</v>
      </c>
      <c r="K4" s="130" t="s">
        <v>793</v>
      </c>
      <c r="L4" s="158">
        <v>41899</v>
      </c>
      <c r="M4" s="110" t="s">
        <v>793</v>
      </c>
      <c r="N4" s="159">
        <v>42584</v>
      </c>
      <c r="O4" s="129" t="s">
        <v>793</v>
      </c>
      <c r="P4" s="158">
        <v>41899</v>
      </c>
      <c r="Q4" s="110" t="s">
        <v>793</v>
      </c>
      <c r="R4" s="159">
        <v>42584</v>
      </c>
      <c r="S4" s="158">
        <v>41905</v>
      </c>
      <c r="T4" s="110" t="s">
        <v>793</v>
      </c>
      <c r="U4" s="159">
        <v>42585</v>
      </c>
      <c r="V4" s="110">
        <v>41904</v>
      </c>
      <c r="W4" s="110" t="s">
        <v>793</v>
      </c>
      <c r="X4" s="110"/>
      <c r="Y4" s="160">
        <v>42585</v>
      </c>
      <c r="Z4" s="160">
        <v>42585</v>
      </c>
      <c r="AA4" s="161"/>
      <c r="AB4" s="129" t="s">
        <v>793</v>
      </c>
      <c r="AC4" s="162">
        <v>42585</v>
      </c>
      <c r="AD4" s="162">
        <v>42585</v>
      </c>
    </row>
    <row r="5" spans="1:30" ht="54" customHeight="1" x14ac:dyDescent="0.2">
      <c r="C5" s="128" t="s">
        <v>3</v>
      </c>
      <c r="D5" s="303"/>
      <c r="E5" s="305"/>
      <c r="F5" s="305"/>
      <c r="G5" s="299" t="s">
        <v>397</v>
      </c>
      <c r="H5" s="300"/>
      <c r="I5" s="301"/>
      <c r="J5" s="299" t="s">
        <v>584</v>
      </c>
      <c r="K5" s="301"/>
      <c r="L5" s="299" t="s">
        <v>398</v>
      </c>
      <c r="M5" s="300"/>
      <c r="N5" s="301"/>
      <c r="O5" s="141" t="s">
        <v>585</v>
      </c>
      <c r="P5" s="299" t="s">
        <v>565</v>
      </c>
      <c r="Q5" s="300"/>
      <c r="R5" s="301"/>
      <c r="S5" s="299" t="s">
        <v>400</v>
      </c>
      <c r="T5" s="300"/>
      <c r="U5" s="301"/>
      <c r="V5" s="299" t="s">
        <v>575</v>
      </c>
      <c r="W5" s="300"/>
      <c r="X5" s="300"/>
      <c r="Y5" s="300"/>
      <c r="Z5" s="300"/>
      <c r="AA5" s="301"/>
      <c r="AB5" s="141" t="s">
        <v>587</v>
      </c>
      <c r="AC5" s="141" t="s">
        <v>503</v>
      </c>
      <c r="AD5" s="141" t="s">
        <v>504</v>
      </c>
    </row>
    <row r="6" spans="1:30" ht="20.25" customHeight="1" x14ac:dyDescent="0.2">
      <c r="C6" s="127" t="s">
        <v>4</v>
      </c>
      <c r="D6" s="303"/>
      <c r="E6" s="305"/>
      <c r="F6" s="305"/>
      <c r="G6" s="38" t="s">
        <v>582</v>
      </c>
      <c r="H6" s="38" t="s">
        <v>582</v>
      </c>
      <c r="I6" s="122" t="s">
        <v>124</v>
      </c>
      <c r="J6" s="120" t="s">
        <v>582</v>
      </c>
      <c r="K6" s="122" t="s">
        <v>582</v>
      </c>
      <c r="L6" s="120" t="s">
        <v>582</v>
      </c>
      <c r="M6" s="38" t="s">
        <v>582</v>
      </c>
      <c r="N6" s="122" t="s">
        <v>124</v>
      </c>
      <c r="O6" s="121" t="s">
        <v>582</v>
      </c>
      <c r="P6" s="120" t="s">
        <v>582</v>
      </c>
      <c r="Q6" s="38" t="s">
        <v>582</v>
      </c>
      <c r="R6" s="122" t="s">
        <v>124</v>
      </c>
      <c r="S6" s="120" t="s">
        <v>582</v>
      </c>
      <c r="T6" s="38" t="s">
        <v>582</v>
      </c>
      <c r="U6" s="122" t="s">
        <v>124</v>
      </c>
      <c r="V6" s="120" t="s">
        <v>582</v>
      </c>
      <c r="W6" s="38" t="s">
        <v>582</v>
      </c>
      <c r="X6" s="306" t="s">
        <v>103</v>
      </c>
      <c r="Y6" s="38" t="s">
        <v>124</v>
      </c>
      <c r="Z6" s="306" t="s">
        <v>712</v>
      </c>
      <c r="AA6" s="308" t="s">
        <v>524</v>
      </c>
      <c r="AB6" s="121" t="s">
        <v>582</v>
      </c>
      <c r="AC6" s="121" t="s">
        <v>124</v>
      </c>
      <c r="AD6" s="121" t="s">
        <v>124</v>
      </c>
    </row>
    <row r="7" spans="1:30" ht="22.5" customHeight="1" x14ac:dyDescent="0.2">
      <c r="C7" s="127" t="s">
        <v>5</v>
      </c>
      <c r="D7" s="303"/>
      <c r="E7" s="305"/>
      <c r="F7" s="305"/>
      <c r="G7" s="38" t="s">
        <v>6</v>
      </c>
      <c r="H7" s="38" t="s">
        <v>6</v>
      </c>
      <c r="I7" s="122" t="s">
        <v>6</v>
      </c>
      <c r="J7" s="240" t="s">
        <v>6</v>
      </c>
      <c r="K7" s="241" t="s">
        <v>6</v>
      </c>
      <c r="L7" s="240" t="s">
        <v>6</v>
      </c>
      <c r="M7" s="216" t="s">
        <v>6</v>
      </c>
      <c r="N7" s="241" t="s">
        <v>6</v>
      </c>
      <c r="O7" s="242" t="s">
        <v>6</v>
      </c>
      <c r="P7" s="240" t="s">
        <v>6</v>
      </c>
      <c r="Q7" s="216" t="s">
        <v>6</v>
      </c>
      <c r="R7" s="241" t="s">
        <v>6</v>
      </c>
      <c r="S7" s="240" t="s">
        <v>6</v>
      </c>
      <c r="T7" s="216" t="s">
        <v>6</v>
      </c>
      <c r="U7" s="241" t="s">
        <v>6</v>
      </c>
      <c r="V7" s="240" t="s">
        <v>6</v>
      </c>
      <c r="W7" s="216" t="s">
        <v>6</v>
      </c>
      <c r="X7" s="307"/>
      <c r="Y7" s="216" t="s">
        <v>6</v>
      </c>
      <c r="Z7" s="307"/>
      <c r="AA7" s="309"/>
      <c r="AB7" s="242" t="s">
        <v>6</v>
      </c>
      <c r="AC7" s="242" t="s">
        <v>6</v>
      </c>
      <c r="AD7" s="242" t="s">
        <v>6</v>
      </c>
    </row>
    <row r="8" spans="1:30" ht="18" customHeight="1" x14ac:dyDescent="0.2">
      <c r="C8" s="226" t="s">
        <v>223</v>
      </c>
      <c r="D8" s="155"/>
      <c r="E8" s="156"/>
      <c r="F8" s="156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</row>
    <row r="9" spans="1:30" ht="15" customHeight="1" x14ac:dyDescent="0.2">
      <c r="C9" s="183" t="s">
        <v>9</v>
      </c>
      <c r="D9" s="150" t="s">
        <v>132</v>
      </c>
      <c r="E9" s="151" t="s">
        <v>256</v>
      </c>
      <c r="F9" s="152" t="s">
        <v>536</v>
      </c>
      <c r="G9" s="153" t="s">
        <v>127</v>
      </c>
      <c r="H9" s="153" t="s">
        <v>127</v>
      </c>
      <c r="I9" s="153" t="s">
        <v>127</v>
      </c>
      <c r="J9" s="153" t="s">
        <v>127</v>
      </c>
      <c r="K9" s="153" t="s">
        <v>127</v>
      </c>
      <c r="L9" s="153" t="s">
        <v>127</v>
      </c>
      <c r="M9" s="153" t="s">
        <v>127</v>
      </c>
      <c r="N9" s="153" t="s">
        <v>127</v>
      </c>
      <c r="O9" s="153" t="s">
        <v>127</v>
      </c>
      <c r="P9" s="153" t="s">
        <v>127</v>
      </c>
      <c r="Q9" s="153" t="s">
        <v>127</v>
      </c>
      <c r="R9" s="153" t="s">
        <v>127</v>
      </c>
      <c r="S9" s="153">
        <v>1.4</v>
      </c>
      <c r="T9" s="153" t="s">
        <v>586</v>
      </c>
      <c r="U9" s="153" t="s">
        <v>485</v>
      </c>
      <c r="V9" s="153" t="s">
        <v>127</v>
      </c>
      <c r="W9" s="153" t="s">
        <v>127</v>
      </c>
      <c r="X9" s="151" t="s">
        <v>256</v>
      </c>
      <c r="Y9" s="153" t="s">
        <v>127</v>
      </c>
      <c r="Z9" s="153" t="s">
        <v>127</v>
      </c>
      <c r="AA9" s="153" t="s">
        <v>525</v>
      </c>
      <c r="AB9" s="153" t="s">
        <v>127</v>
      </c>
      <c r="AC9" s="153" t="s">
        <v>127</v>
      </c>
      <c r="AD9" s="153" t="s">
        <v>127</v>
      </c>
    </row>
    <row r="10" spans="1:30" ht="15" customHeight="1" x14ac:dyDescent="0.2">
      <c r="C10" s="184" t="s">
        <v>16</v>
      </c>
      <c r="D10" s="37" t="s">
        <v>132</v>
      </c>
      <c r="E10" s="44" t="s">
        <v>256</v>
      </c>
      <c r="F10" s="49" t="s">
        <v>537</v>
      </c>
      <c r="G10" s="11" t="s">
        <v>127</v>
      </c>
      <c r="H10" s="11" t="s">
        <v>127</v>
      </c>
      <c r="I10" s="11" t="s">
        <v>127</v>
      </c>
      <c r="J10" s="11" t="s">
        <v>127</v>
      </c>
      <c r="K10" s="11" t="s">
        <v>127</v>
      </c>
      <c r="L10" s="11" t="s">
        <v>127</v>
      </c>
      <c r="M10" s="11" t="s">
        <v>127</v>
      </c>
      <c r="N10" s="11" t="s">
        <v>127</v>
      </c>
      <c r="O10" s="11" t="s">
        <v>127</v>
      </c>
      <c r="P10" s="11" t="s">
        <v>127</v>
      </c>
      <c r="Q10" s="11" t="s">
        <v>127</v>
      </c>
      <c r="R10" s="11" t="s">
        <v>127</v>
      </c>
      <c r="S10" s="11" t="s">
        <v>127</v>
      </c>
      <c r="T10" s="11" t="s">
        <v>127</v>
      </c>
      <c r="U10" s="11" t="s">
        <v>127</v>
      </c>
      <c r="V10" s="11" t="s">
        <v>127</v>
      </c>
      <c r="W10" s="11" t="s">
        <v>127</v>
      </c>
      <c r="X10" s="44" t="s">
        <v>256</v>
      </c>
      <c r="Y10" s="11" t="s">
        <v>127</v>
      </c>
      <c r="Z10" s="11" t="s">
        <v>127</v>
      </c>
      <c r="AA10" s="11" t="s">
        <v>525</v>
      </c>
      <c r="AB10" s="11" t="s">
        <v>127</v>
      </c>
      <c r="AC10" s="11" t="s">
        <v>127</v>
      </c>
      <c r="AD10" s="11" t="s">
        <v>127</v>
      </c>
    </row>
    <row r="11" spans="1:30" ht="15" customHeight="1" x14ac:dyDescent="0.2">
      <c r="C11" s="184" t="s">
        <v>17</v>
      </c>
      <c r="D11" s="37" t="s">
        <v>132</v>
      </c>
      <c r="E11" s="44" t="s">
        <v>256</v>
      </c>
      <c r="F11" s="49" t="s">
        <v>538</v>
      </c>
      <c r="G11" s="11" t="s">
        <v>127</v>
      </c>
      <c r="H11" s="11" t="s">
        <v>127</v>
      </c>
      <c r="I11" s="11" t="s">
        <v>127</v>
      </c>
      <c r="J11" s="11" t="s">
        <v>127</v>
      </c>
      <c r="K11" s="11" t="s">
        <v>127</v>
      </c>
      <c r="L11" s="11" t="s">
        <v>127</v>
      </c>
      <c r="M11" s="11" t="s">
        <v>127</v>
      </c>
      <c r="N11" s="11" t="s">
        <v>127</v>
      </c>
      <c r="O11" s="11" t="s">
        <v>127</v>
      </c>
      <c r="P11" s="11" t="s">
        <v>127</v>
      </c>
      <c r="Q11" s="11" t="s">
        <v>127</v>
      </c>
      <c r="R11" s="11" t="s">
        <v>127</v>
      </c>
      <c r="S11" s="11" t="s">
        <v>127</v>
      </c>
      <c r="T11" s="11" t="s">
        <v>127</v>
      </c>
      <c r="U11" s="11" t="s">
        <v>127</v>
      </c>
      <c r="V11" s="11" t="s">
        <v>127</v>
      </c>
      <c r="W11" s="11" t="s">
        <v>127</v>
      </c>
      <c r="X11" s="44" t="s">
        <v>256</v>
      </c>
      <c r="Y11" s="11" t="s">
        <v>127</v>
      </c>
      <c r="Z11" s="11" t="s">
        <v>127</v>
      </c>
      <c r="AA11" s="11" t="s">
        <v>525</v>
      </c>
      <c r="AB11" s="11" t="s">
        <v>127</v>
      </c>
      <c r="AC11" s="11" t="s">
        <v>127</v>
      </c>
      <c r="AD11" s="11" t="s">
        <v>127</v>
      </c>
    </row>
    <row r="12" spans="1:30" ht="15" customHeight="1" x14ac:dyDescent="0.2">
      <c r="C12" s="184" t="s">
        <v>231</v>
      </c>
      <c r="D12" s="37" t="s">
        <v>132</v>
      </c>
      <c r="E12" s="44" t="s">
        <v>164</v>
      </c>
      <c r="F12" s="44" t="s">
        <v>13</v>
      </c>
      <c r="G12" s="11" t="s">
        <v>100</v>
      </c>
      <c r="H12" s="11" t="s">
        <v>100</v>
      </c>
      <c r="I12" s="11" t="s">
        <v>257</v>
      </c>
      <c r="J12" s="11" t="s">
        <v>100</v>
      </c>
      <c r="K12" s="11" t="s">
        <v>100</v>
      </c>
      <c r="L12" s="11" t="s">
        <v>100</v>
      </c>
      <c r="M12" s="11" t="s">
        <v>100</v>
      </c>
      <c r="N12" s="11" t="s">
        <v>257</v>
      </c>
      <c r="O12" s="11" t="s">
        <v>100</v>
      </c>
      <c r="P12" s="11" t="s">
        <v>100</v>
      </c>
      <c r="Q12" s="11" t="s">
        <v>100</v>
      </c>
      <c r="R12" s="11" t="s">
        <v>257</v>
      </c>
      <c r="S12" s="11" t="s">
        <v>100</v>
      </c>
      <c r="T12" s="11" t="s">
        <v>100</v>
      </c>
      <c r="U12" s="11" t="s">
        <v>257</v>
      </c>
      <c r="V12" s="11" t="s">
        <v>100</v>
      </c>
      <c r="W12" s="11" t="s">
        <v>100</v>
      </c>
      <c r="X12" s="44" t="s">
        <v>164</v>
      </c>
      <c r="Y12" s="11" t="s">
        <v>257</v>
      </c>
      <c r="Z12" s="11" t="s">
        <v>257</v>
      </c>
      <c r="AA12" s="11" t="s">
        <v>525</v>
      </c>
      <c r="AB12" s="11" t="s">
        <v>100</v>
      </c>
      <c r="AC12" s="11" t="s">
        <v>257</v>
      </c>
      <c r="AD12" s="11" t="s">
        <v>257</v>
      </c>
    </row>
    <row r="13" spans="1:30" ht="15" customHeight="1" x14ac:dyDescent="0.2">
      <c r="C13" s="184" t="s">
        <v>19</v>
      </c>
      <c r="D13" s="37" t="s">
        <v>132</v>
      </c>
      <c r="E13" s="44" t="s">
        <v>256</v>
      </c>
      <c r="F13" s="44" t="s">
        <v>13</v>
      </c>
      <c r="G13" s="11" t="s">
        <v>100</v>
      </c>
      <c r="H13" s="11" t="s">
        <v>100</v>
      </c>
      <c r="I13" s="11" t="s">
        <v>127</v>
      </c>
      <c r="J13" s="11" t="s">
        <v>100</v>
      </c>
      <c r="K13" s="11" t="s">
        <v>100</v>
      </c>
      <c r="L13" s="11" t="s">
        <v>100</v>
      </c>
      <c r="M13" s="11" t="s">
        <v>100</v>
      </c>
      <c r="N13" s="11" t="s">
        <v>486</v>
      </c>
      <c r="O13" s="11" t="s">
        <v>100</v>
      </c>
      <c r="P13" s="11" t="s">
        <v>100</v>
      </c>
      <c r="Q13" s="11" t="s">
        <v>100</v>
      </c>
      <c r="R13" s="11" t="s">
        <v>127</v>
      </c>
      <c r="S13" s="11" t="s">
        <v>100</v>
      </c>
      <c r="T13" s="11" t="s">
        <v>100</v>
      </c>
      <c r="U13" s="11" t="s">
        <v>127</v>
      </c>
      <c r="V13" s="11" t="s">
        <v>100</v>
      </c>
      <c r="W13" s="11" t="s">
        <v>100</v>
      </c>
      <c r="X13" s="44" t="s">
        <v>256</v>
      </c>
      <c r="Y13" s="11" t="s">
        <v>127</v>
      </c>
      <c r="Z13" s="11" t="s">
        <v>127</v>
      </c>
      <c r="AA13" s="11" t="s">
        <v>525</v>
      </c>
      <c r="AB13" s="11" t="s">
        <v>100</v>
      </c>
      <c r="AC13" s="11" t="s">
        <v>127</v>
      </c>
      <c r="AD13" s="11" t="s">
        <v>127</v>
      </c>
    </row>
    <row r="14" spans="1:30" ht="15" customHeight="1" x14ac:dyDescent="0.2">
      <c r="C14" s="184" t="s">
        <v>230</v>
      </c>
      <c r="D14" s="37" t="s">
        <v>132</v>
      </c>
      <c r="E14" s="44" t="s">
        <v>164</v>
      </c>
      <c r="F14" s="51" t="s">
        <v>13</v>
      </c>
      <c r="G14" s="11" t="s">
        <v>257</v>
      </c>
      <c r="H14" s="11" t="s">
        <v>257</v>
      </c>
      <c r="I14" s="11" t="s">
        <v>257</v>
      </c>
      <c r="J14" s="11" t="s">
        <v>257</v>
      </c>
      <c r="K14" s="11" t="s">
        <v>257</v>
      </c>
      <c r="L14" s="11">
        <v>3.4</v>
      </c>
      <c r="M14" s="11" t="s">
        <v>257</v>
      </c>
      <c r="N14" s="11" t="s">
        <v>257</v>
      </c>
      <c r="O14" s="11" t="s">
        <v>257</v>
      </c>
      <c r="P14" s="11" t="s">
        <v>257</v>
      </c>
      <c r="Q14" s="11" t="s">
        <v>257</v>
      </c>
      <c r="R14" s="11" t="s">
        <v>257</v>
      </c>
      <c r="S14" s="11" t="s">
        <v>257</v>
      </c>
      <c r="T14" s="11" t="s">
        <v>257</v>
      </c>
      <c r="U14" s="11" t="s">
        <v>257</v>
      </c>
      <c r="V14" s="11" t="s">
        <v>257</v>
      </c>
      <c r="W14" s="11" t="s">
        <v>257</v>
      </c>
      <c r="X14" s="44" t="s">
        <v>164</v>
      </c>
      <c r="Y14" s="11" t="s">
        <v>257</v>
      </c>
      <c r="Z14" s="11" t="s">
        <v>257</v>
      </c>
      <c r="AA14" s="11" t="s">
        <v>525</v>
      </c>
      <c r="AB14" s="11" t="s">
        <v>257</v>
      </c>
      <c r="AC14" s="11" t="s">
        <v>257</v>
      </c>
      <c r="AD14" s="11" t="s">
        <v>257</v>
      </c>
    </row>
    <row r="15" spans="1:30" ht="15" customHeight="1" x14ac:dyDescent="0.2">
      <c r="C15" s="184" t="s">
        <v>232</v>
      </c>
      <c r="D15" s="37" t="s">
        <v>132</v>
      </c>
      <c r="E15" s="44" t="s">
        <v>35</v>
      </c>
      <c r="F15" s="51" t="s">
        <v>13</v>
      </c>
      <c r="G15" s="11" t="s">
        <v>125</v>
      </c>
      <c r="H15" s="11" t="s">
        <v>125</v>
      </c>
      <c r="I15" s="11" t="s">
        <v>125</v>
      </c>
      <c r="J15" s="11" t="s">
        <v>125</v>
      </c>
      <c r="K15" s="11" t="s">
        <v>125</v>
      </c>
      <c r="L15" s="11" t="s">
        <v>125</v>
      </c>
      <c r="M15" s="11" t="s">
        <v>125</v>
      </c>
      <c r="N15" s="11" t="s">
        <v>125</v>
      </c>
      <c r="O15" s="11" t="s">
        <v>125</v>
      </c>
      <c r="P15" s="11" t="s">
        <v>125</v>
      </c>
      <c r="Q15" s="11" t="s">
        <v>125</v>
      </c>
      <c r="R15" s="11" t="s">
        <v>125</v>
      </c>
      <c r="S15" s="11" t="s">
        <v>125</v>
      </c>
      <c r="T15" s="11" t="s">
        <v>125</v>
      </c>
      <c r="U15" s="11" t="s">
        <v>125</v>
      </c>
      <c r="V15" s="11" t="s">
        <v>125</v>
      </c>
      <c r="W15" s="11" t="s">
        <v>125</v>
      </c>
      <c r="X15" s="44" t="s">
        <v>35</v>
      </c>
      <c r="Y15" s="11" t="s">
        <v>125</v>
      </c>
      <c r="Z15" s="11" t="s">
        <v>125</v>
      </c>
      <c r="AA15" s="11" t="s">
        <v>525</v>
      </c>
      <c r="AB15" s="11" t="s">
        <v>125</v>
      </c>
      <c r="AC15" s="11" t="s">
        <v>125</v>
      </c>
      <c r="AD15" s="11" t="s">
        <v>125</v>
      </c>
    </row>
    <row r="16" spans="1:30" ht="15" customHeight="1" x14ac:dyDescent="0.2">
      <c r="C16" s="184" t="s">
        <v>233</v>
      </c>
      <c r="D16" s="37" t="s">
        <v>132</v>
      </c>
      <c r="E16" s="44" t="s">
        <v>35</v>
      </c>
      <c r="F16" s="44" t="s">
        <v>13</v>
      </c>
      <c r="G16" s="11" t="s">
        <v>125</v>
      </c>
      <c r="H16" s="11" t="s">
        <v>125</v>
      </c>
      <c r="I16" s="11" t="s">
        <v>125</v>
      </c>
      <c r="J16" s="11" t="s">
        <v>125</v>
      </c>
      <c r="K16" s="11" t="s">
        <v>125</v>
      </c>
      <c r="L16" s="11" t="s">
        <v>125</v>
      </c>
      <c r="M16" s="11" t="s">
        <v>125</v>
      </c>
      <c r="N16" s="11" t="s">
        <v>125</v>
      </c>
      <c r="O16" s="11" t="s">
        <v>125</v>
      </c>
      <c r="P16" s="11" t="s">
        <v>125</v>
      </c>
      <c r="Q16" s="11" t="s">
        <v>125</v>
      </c>
      <c r="R16" s="11" t="s">
        <v>125</v>
      </c>
      <c r="S16" s="11" t="s">
        <v>125</v>
      </c>
      <c r="T16" s="11" t="s">
        <v>125</v>
      </c>
      <c r="U16" s="11" t="s">
        <v>125</v>
      </c>
      <c r="V16" s="11" t="s">
        <v>125</v>
      </c>
      <c r="W16" s="11" t="s">
        <v>125</v>
      </c>
      <c r="X16" s="44" t="s">
        <v>35</v>
      </c>
      <c r="Y16" s="11" t="s">
        <v>125</v>
      </c>
      <c r="Z16" s="11" t="s">
        <v>125</v>
      </c>
      <c r="AA16" s="11" t="s">
        <v>525</v>
      </c>
      <c r="AB16" s="11" t="s">
        <v>125</v>
      </c>
      <c r="AC16" s="11" t="s">
        <v>125</v>
      </c>
      <c r="AD16" s="11" t="s">
        <v>125</v>
      </c>
    </row>
    <row r="17" spans="3:30" ht="15" customHeight="1" x14ac:dyDescent="0.2">
      <c r="C17" s="310" t="s">
        <v>222</v>
      </c>
      <c r="D17" s="311"/>
      <c r="E17" s="68"/>
      <c r="F17" s="68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</row>
    <row r="18" spans="3:30" ht="15" customHeight="1" x14ac:dyDescent="0.2">
      <c r="C18" s="184" t="s">
        <v>225</v>
      </c>
      <c r="D18" s="37" t="s">
        <v>132</v>
      </c>
      <c r="E18" s="23">
        <v>100</v>
      </c>
      <c r="F18" s="44" t="s">
        <v>13</v>
      </c>
      <c r="G18" s="11" t="s">
        <v>125</v>
      </c>
      <c r="H18" s="11" t="s">
        <v>125</v>
      </c>
      <c r="I18" s="11" t="s">
        <v>125</v>
      </c>
      <c r="J18" s="11">
        <v>120</v>
      </c>
      <c r="K18" s="11" t="s">
        <v>125</v>
      </c>
      <c r="L18" s="11" t="s">
        <v>125</v>
      </c>
      <c r="M18" s="11" t="s">
        <v>125</v>
      </c>
      <c r="N18" s="11" t="s">
        <v>125</v>
      </c>
      <c r="O18" s="11" t="s">
        <v>125</v>
      </c>
      <c r="P18" s="11" t="s">
        <v>125</v>
      </c>
      <c r="Q18" s="11" t="s">
        <v>125</v>
      </c>
      <c r="R18" s="11" t="s">
        <v>125</v>
      </c>
      <c r="S18" s="11" t="s">
        <v>125</v>
      </c>
      <c r="T18" s="11" t="s">
        <v>125</v>
      </c>
      <c r="U18" s="11" t="s">
        <v>125</v>
      </c>
      <c r="V18" s="11" t="s">
        <v>714</v>
      </c>
      <c r="W18" s="11" t="s">
        <v>125</v>
      </c>
      <c r="X18" s="23">
        <v>270</v>
      </c>
      <c r="Y18" s="11" t="s">
        <v>125</v>
      </c>
      <c r="Z18" s="11" t="s">
        <v>125</v>
      </c>
      <c r="AA18" s="11" t="s">
        <v>525</v>
      </c>
      <c r="AB18" s="11" t="s">
        <v>125</v>
      </c>
      <c r="AC18" s="11" t="s">
        <v>125</v>
      </c>
      <c r="AD18" s="11" t="s">
        <v>125</v>
      </c>
    </row>
    <row r="19" spans="3:30" ht="15" customHeight="1" x14ac:dyDescent="0.2">
      <c r="C19" s="184" t="s">
        <v>227</v>
      </c>
      <c r="D19" s="37" t="s">
        <v>132</v>
      </c>
      <c r="E19" s="23">
        <v>200</v>
      </c>
      <c r="F19" s="44" t="s">
        <v>13</v>
      </c>
      <c r="G19" s="11" t="s">
        <v>128</v>
      </c>
      <c r="H19" s="11" t="s">
        <v>128</v>
      </c>
      <c r="I19" s="11" t="s">
        <v>128</v>
      </c>
      <c r="J19" s="11">
        <v>430</v>
      </c>
      <c r="K19" s="11" t="s">
        <v>128</v>
      </c>
      <c r="L19" s="11" t="s">
        <v>128</v>
      </c>
      <c r="M19" s="11" t="s">
        <v>128</v>
      </c>
      <c r="N19" s="11" t="s">
        <v>128</v>
      </c>
      <c r="O19" s="11" t="s">
        <v>128</v>
      </c>
      <c r="P19" s="11" t="s">
        <v>128</v>
      </c>
      <c r="Q19" s="11" t="s">
        <v>128</v>
      </c>
      <c r="R19" s="11" t="s">
        <v>128</v>
      </c>
      <c r="S19" s="11" t="s">
        <v>128</v>
      </c>
      <c r="T19" s="11" t="s">
        <v>128</v>
      </c>
      <c r="U19" s="11" t="s">
        <v>128</v>
      </c>
      <c r="V19" s="11">
        <v>810</v>
      </c>
      <c r="W19" s="11" t="s">
        <v>128</v>
      </c>
      <c r="X19" s="23">
        <v>200</v>
      </c>
      <c r="Y19" s="11" t="s">
        <v>128</v>
      </c>
      <c r="Z19" s="11" t="s">
        <v>128</v>
      </c>
      <c r="AA19" s="11" t="s">
        <v>525</v>
      </c>
      <c r="AB19" s="11" t="s">
        <v>128</v>
      </c>
      <c r="AC19" s="11" t="s">
        <v>128</v>
      </c>
      <c r="AD19" s="11" t="s">
        <v>128</v>
      </c>
    </row>
    <row r="20" spans="3:30" ht="15" customHeight="1" x14ac:dyDescent="0.2">
      <c r="C20" s="184" t="s">
        <v>228</v>
      </c>
      <c r="D20" s="37" t="s">
        <v>132</v>
      </c>
      <c r="E20" s="23">
        <v>200</v>
      </c>
      <c r="F20" s="44" t="s">
        <v>13</v>
      </c>
      <c r="G20" s="11" t="s">
        <v>128</v>
      </c>
      <c r="H20" s="11" t="s">
        <v>128</v>
      </c>
      <c r="I20" s="11" t="s">
        <v>128</v>
      </c>
      <c r="J20" s="11" t="s">
        <v>128</v>
      </c>
      <c r="K20" s="11" t="s">
        <v>128</v>
      </c>
      <c r="L20" s="11" t="s">
        <v>128</v>
      </c>
      <c r="M20" s="11" t="s">
        <v>128</v>
      </c>
      <c r="N20" s="11" t="s">
        <v>128</v>
      </c>
      <c r="O20" s="11" t="s">
        <v>128</v>
      </c>
      <c r="P20" s="11" t="s">
        <v>128</v>
      </c>
      <c r="Q20" s="11" t="s">
        <v>128</v>
      </c>
      <c r="R20" s="11" t="s">
        <v>128</v>
      </c>
      <c r="S20" s="11" t="s">
        <v>128</v>
      </c>
      <c r="T20" s="11" t="s">
        <v>128</v>
      </c>
      <c r="U20" s="11" t="s">
        <v>128</v>
      </c>
      <c r="V20" s="11" t="s">
        <v>715</v>
      </c>
      <c r="W20" s="11" t="s">
        <v>128</v>
      </c>
      <c r="X20" s="23">
        <v>530</v>
      </c>
      <c r="Y20" s="11" t="s">
        <v>128</v>
      </c>
      <c r="Z20" s="11" t="s">
        <v>128</v>
      </c>
      <c r="AA20" s="11" t="s">
        <v>525</v>
      </c>
      <c r="AB20" s="11" t="s">
        <v>128</v>
      </c>
      <c r="AC20" s="11" t="s">
        <v>128</v>
      </c>
      <c r="AD20" s="11" t="s">
        <v>128</v>
      </c>
    </row>
    <row r="21" spans="3:30" ht="15" customHeight="1" x14ac:dyDescent="0.2">
      <c r="C21" s="184" t="s">
        <v>229</v>
      </c>
      <c r="D21" s="37" t="s">
        <v>132</v>
      </c>
      <c r="E21" s="44" t="s">
        <v>120</v>
      </c>
      <c r="F21" s="44" t="s">
        <v>120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 t="s">
        <v>33</v>
      </c>
      <c r="V21" s="11"/>
      <c r="W21" s="11"/>
      <c r="X21" s="44"/>
      <c r="Y21" s="11" t="s">
        <v>33</v>
      </c>
      <c r="Z21" s="11" t="s">
        <v>33</v>
      </c>
      <c r="AA21" s="11"/>
      <c r="AB21" s="11"/>
      <c r="AC21" s="11" t="s">
        <v>33</v>
      </c>
      <c r="AD21" s="11" t="s">
        <v>33</v>
      </c>
    </row>
    <row r="22" spans="3:30" ht="39.6" customHeight="1" x14ac:dyDescent="0.2">
      <c r="C22" s="146" t="s">
        <v>97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3:30" ht="20.100000000000001" customHeight="1" x14ac:dyDescent="0.2">
      <c r="C23" s="4" t="s">
        <v>696</v>
      </c>
      <c r="D23" s="67" t="s">
        <v>801</v>
      </c>
      <c r="E23" s="67"/>
      <c r="F23" s="67"/>
      <c r="G23" s="61"/>
      <c r="H23" s="61"/>
      <c r="I23" s="61"/>
      <c r="J23" s="61"/>
      <c r="K23" s="61"/>
      <c r="L23" s="61"/>
      <c r="M23" s="61"/>
      <c r="N23" s="61"/>
      <c r="O23" s="61"/>
      <c r="P23" s="223"/>
      <c r="Q23" s="102"/>
      <c r="R23" s="102"/>
      <c r="S23" s="223"/>
      <c r="T23" s="102"/>
      <c r="U23" s="102"/>
      <c r="V23" s="1"/>
      <c r="W23" s="1"/>
      <c r="X23" s="1"/>
      <c r="Y23" s="1"/>
      <c r="Z23" s="1"/>
      <c r="AA23" s="1"/>
      <c r="AB23" s="1"/>
      <c r="AC23" s="69"/>
      <c r="AD23" s="1"/>
    </row>
    <row r="24" spans="3:30" ht="20.100000000000001" customHeight="1" x14ac:dyDescent="0.2">
      <c r="C24" s="41" t="s">
        <v>115</v>
      </c>
      <c r="D24" s="243" t="s">
        <v>516</v>
      </c>
      <c r="E24" s="243"/>
      <c r="F24" s="243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</row>
    <row r="25" spans="3:30" ht="20.100000000000001" customHeight="1" x14ac:dyDescent="0.2">
      <c r="C25" s="246" t="s">
        <v>133</v>
      </c>
      <c r="D25" s="224" t="s">
        <v>795</v>
      </c>
      <c r="E25" s="224"/>
      <c r="F25" s="224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</row>
    <row r="26" spans="3:30" ht="20.100000000000001" customHeight="1" x14ac:dyDescent="0.2">
      <c r="C26" s="246" t="s">
        <v>134</v>
      </c>
      <c r="D26" s="224" t="s">
        <v>796</v>
      </c>
      <c r="E26" s="224"/>
      <c r="F26" s="224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</row>
    <row r="27" spans="3:30" ht="20.100000000000001" customHeight="1" x14ac:dyDescent="0.2">
      <c r="C27" s="4" t="s">
        <v>13</v>
      </c>
      <c r="D27" s="224" t="s">
        <v>798</v>
      </c>
      <c r="E27" s="224"/>
      <c r="F27" s="224"/>
      <c r="G27" s="224"/>
      <c r="H27" s="103"/>
      <c r="I27" s="103"/>
      <c r="J27" s="103"/>
      <c r="K27" s="112"/>
      <c r="L27" s="224"/>
      <c r="M27" s="103"/>
      <c r="N27" s="103"/>
      <c r="O27" s="103"/>
      <c r="P27" s="224"/>
      <c r="Q27" s="103"/>
      <c r="R27" s="103"/>
      <c r="S27" s="224"/>
      <c r="T27" s="103"/>
      <c r="U27" s="103"/>
      <c r="V27" s="224"/>
      <c r="W27" s="103"/>
      <c r="X27" s="112"/>
      <c r="Y27" s="224"/>
      <c r="Z27" s="224"/>
      <c r="AA27" s="103"/>
      <c r="AB27" s="103"/>
      <c r="AC27" s="70"/>
      <c r="AD27" s="70"/>
    </row>
    <row r="28" spans="3:30" ht="20.100000000000001" customHeight="1" x14ac:dyDescent="0.2">
      <c r="C28" s="4" t="s">
        <v>100</v>
      </c>
      <c r="D28" s="75" t="s">
        <v>797</v>
      </c>
      <c r="E28" s="75"/>
      <c r="F28" s="75"/>
      <c r="G28" s="224"/>
      <c r="H28" s="103"/>
      <c r="I28" s="103"/>
      <c r="J28" s="103"/>
      <c r="K28" s="112"/>
      <c r="L28" s="224"/>
      <c r="M28" s="103"/>
      <c r="N28" s="103"/>
      <c r="O28" s="103"/>
      <c r="P28" s="224"/>
      <c r="Q28" s="103"/>
      <c r="R28" s="103"/>
      <c r="S28" s="224"/>
      <c r="T28" s="103"/>
      <c r="U28" s="103"/>
      <c r="V28" s="224"/>
      <c r="W28" s="103"/>
      <c r="X28" s="112"/>
      <c r="Y28" s="224"/>
      <c r="Z28" s="224"/>
      <c r="AA28" s="103"/>
      <c r="AB28" s="103"/>
      <c r="AC28" s="70"/>
      <c r="AD28" s="70"/>
    </row>
    <row r="29" spans="3:30" ht="20.100000000000001" customHeight="1" x14ac:dyDescent="0.2">
      <c r="C29" s="4" t="s">
        <v>15</v>
      </c>
      <c r="D29" s="224" t="s">
        <v>799</v>
      </c>
      <c r="E29" s="224"/>
      <c r="F29" s="224"/>
      <c r="G29" s="224"/>
      <c r="H29" s="103"/>
      <c r="I29" s="103"/>
      <c r="J29" s="103"/>
      <c r="K29" s="112"/>
      <c r="L29" s="224"/>
      <c r="M29" s="103"/>
      <c r="N29" s="103"/>
      <c r="O29" s="103"/>
      <c r="P29" s="224"/>
      <c r="Q29" s="103"/>
      <c r="R29" s="103"/>
      <c r="S29" s="224"/>
      <c r="T29" s="103"/>
      <c r="U29" s="103"/>
      <c r="V29" s="224"/>
      <c r="W29" s="103"/>
      <c r="X29" s="112"/>
      <c r="Y29" s="224"/>
      <c r="Z29" s="224"/>
      <c r="AA29" s="103"/>
      <c r="AB29" s="103"/>
      <c r="AC29" s="70"/>
      <c r="AD29" s="70"/>
    </row>
    <row r="30" spans="3:30" ht="20.100000000000001" customHeight="1" x14ac:dyDescent="0.2">
      <c r="C30" s="4" t="s">
        <v>1</v>
      </c>
      <c r="D30" s="224" t="s">
        <v>105</v>
      </c>
      <c r="E30" s="224"/>
      <c r="F30" s="224"/>
      <c r="G30" s="224"/>
      <c r="H30" s="103"/>
      <c r="I30" s="103"/>
      <c r="J30" s="103"/>
      <c r="K30" s="112"/>
      <c r="L30" s="224"/>
      <c r="M30" s="103"/>
      <c r="N30" s="103"/>
      <c r="O30" s="103"/>
      <c r="P30" s="224"/>
      <c r="Q30" s="103"/>
      <c r="R30" s="103"/>
      <c r="S30" s="224"/>
      <c r="T30" s="103"/>
      <c r="U30" s="103"/>
      <c r="V30" s="224"/>
      <c r="W30" s="103"/>
      <c r="X30" s="112"/>
      <c r="Y30" s="224"/>
      <c r="Z30" s="224"/>
      <c r="AA30" s="103"/>
      <c r="AB30" s="103"/>
      <c r="AC30" s="70"/>
      <c r="AD30" s="70"/>
    </row>
    <row r="31" spans="3:30" ht="20.100000000000001" customHeight="1" x14ac:dyDescent="0.2">
      <c r="C31" s="45" t="s">
        <v>202</v>
      </c>
      <c r="D31" s="224" t="s">
        <v>106</v>
      </c>
      <c r="E31" s="244"/>
      <c r="F31" s="244"/>
    </row>
    <row r="32" spans="3:30" ht="20.100000000000001" customHeight="1" x14ac:dyDescent="0.2">
      <c r="C32" s="4" t="s">
        <v>103</v>
      </c>
      <c r="D32" s="224" t="s">
        <v>104</v>
      </c>
      <c r="E32" s="244"/>
      <c r="F32" s="244"/>
    </row>
    <row r="33" spans="3:6" ht="20.100000000000001" customHeight="1" x14ac:dyDescent="0.2">
      <c r="C33" s="245" t="s">
        <v>525</v>
      </c>
      <c r="D33" s="244" t="s">
        <v>526</v>
      </c>
      <c r="E33" s="244"/>
      <c r="F33" s="244"/>
    </row>
  </sheetData>
  <mergeCells count="13">
    <mergeCell ref="C17:D17"/>
    <mergeCell ref="P5:R5"/>
    <mergeCell ref="S5:U5"/>
    <mergeCell ref="V5:AA5"/>
    <mergeCell ref="J5:K5"/>
    <mergeCell ref="D4:D7"/>
    <mergeCell ref="E4:E7"/>
    <mergeCell ref="F4:F7"/>
    <mergeCell ref="G5:I5"/>
    <mergeCell ref="L5:N5"/>
    <mergeCell ref="X6:X7"/>
    <mergeCell ref="AA6:AA7"/>
    <mergeCell ref="Z6:Z7"/>
  </mergeCells>
  <printOptions horizontalCentered="1"/>
  <pageMargins left="0.70866141732283505" right="0.70866141732283505" top="1.69291338582677" bottom="0.74803149606299202" header="0.66929133858267698" footer="0.31496062992126"/>
  <pageSetup paperSize="17" scale="65" fitToWidth="0" orientation="landscape" r:id="rId1"/>
  <headerFooter alignWithMargins="0">
    <oddHeader>&amp;L&amp;"Arial,Bold"&amp;K04+000Table 2
Groundwater Analytical Results
Petroleum Hydrocarbons&amp;R&amp;G</oddHeader>
    <oddFooter>&amp;L&amp;8Project No. 102089-000&amp;R&amp;8&amp;P/&amp;N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"/>
  <sheetViews>
    <sheetView topLeftCell="D4" zoomScale="85" zoomScaleNormal="85" zoomScaleSheetLayoutView="115" zoomScalePageLayoutView="40" workbookViewId="0">
      <selection activeCell="W17" sqref="W17"/>
    </sheetView>
  </sheetViews>
  <sheetFormatPr defaultColWidth="8.85546875" defaultRowHeight="12" x14ac:dyDescent="0.2"/>
  <cols>
    <col min="1" max="1" width="4.42578125" style="1" hidden="1" customWidth="1"/>
    <col min="2" max="2" width="25.7109375" style="1" hidden="1" customWidth="1"/>
    <col min="3" max="3" width="34.5703125" style="1" customWidth="1"/>
    <col min="4" max="4" width="6.7109375" style="1" customWidth="1"/>
    <col min="5" max="5" width="9.42578125" style="1" customWidth="1"/>
    <col min="6" max="6" width="14.85546875" style="1" customWidth="1"/>
    <col min="7" max="25" width="10.5703125" style="1" customWidth="1"/>
    <col min="26" max="16384" width="8.85546875" style="1"/>
  </cols>
  <sheetData>
    <row r="1" spans="1:25" s="88" customFormat="1" ht="33" hidden="1" customHeight="1" thickTop="1" x14ac:dyDescent="0.2">
      <c r="A1" s="85"/>
      <c r="B1" s="85"/>
      <c r="C1" s="86"/>
      <c r="D1" s="86"/>
      <c r="E1" s="86"/>
      <c r="F1" s="86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</row>
    <row r="2" spans="1:25" ht="13.5" hidden="1" customHeight="1" x14ac:dyDescent="0.2">
      <c r="A2" s="75"/>
      <c r="B2" s="75"/>
      <c r="C2" s="76"/>
      <c r="D2" s="77"/>
      <c r="E2" s="77"/>
      <c r="F2" s="77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</row>
    <row r="3" spans="1:25" ht="12" hidden="1" customHeight="1" x14ac:dyDescent="0.2">
      <c r="C3" s="4" t="s">
        <v>1</v>
      </c>
      <c r="D3" s="70" t="s">
        <v>105</v>
      </c>
      <c r="E3" s="70"/>
      <c r="F3" s="70"/>
    </row>
    <row r="4" spans="1:25" ht="18" customHeight="1" x14ac:dyDescent="0.2">
      <c r="C4" s="163" t="s">
        <v>2</v>
      </c>
      <c r="D4" s="312" t="s">
        <v>0</v>
      </c>
      <c r="E4" s="294" t="s">
        <v>103</v>
      </c>
      <c r="F4" s="304" t="s">
        <v>794</v>
      </c>
      <c r="G4" s="158">
        <v>41898</v>
      </c>
      <c r="H4" s="110" t="s">
        <v>793</v>
      </c>
      <c r="I4" s="159">
        <v>42583</v>
      </c>
      <c r="J4" s="129" t="s">
        <v>793</v>
      </c>
      <c r="K4" s="160">
        <v>41899</v>
      </c>
      <c r="L4" s="110" t="s">
        <v>793</v>
      </c>
      <c r="M4" s="160">
        <v>42584</v>
      </c>
      <c r="N4" s="129" t="s">
        <v>793</v>
      </c>
      <c r="O4" s="160">
        <v>41899</v>
      </c>
      <c r="P4" s="110" t="s">
        <v>793</v>
      </c>
      <c r="Q4" s="160">
        <v>42584</v>
      </c>
      <c r="R4" s="158">
        <v>41905</v>
      </c>
      <c r="S4" s="110" t="s">
        <v>793</v>
      </c>
      <c r="T4" s="159">
        <v>42585</v>
      </c>
      <c r="U4" s="110" t="s">
        <v>793</v>
      </c>
      <c r="V4" s="160">
        <v>42585</v>
      </c>
      <c r="W4" s="160">
        <v>42585</v>
      </c>
      <c r="X4" s="161"/>
      <c r="Y4" s="144" t="s">
        <v>793</v>
      </c>
    </row>
    <row r="5" spans="1:25" ht="54" customHeight="1" x14ac:dyDescent="0.2">
      <c r="C5" s="138" t="s">
        <v>3</v>
      </c>
      <c r="D5" s="313"/>
      <c r="E5" s="314"/>
      <c r="F5" s="305"/>
      <c r="G5" s="299" t="s">
        <v>397</v>
      </c>
      <c r="H5" s="300"/>
      <c r="I5" s="301"/>
      <c r="J5" s="141" t="s">
        <v>584</v>
      </c>
      <c r="K5" s="299" t="s">
        <v>398</v>
      </c>
      <c r="L5" s="300"/>
      <c r="M5" s="301"/>
      <c r="N5" s="141" t="s">
        <v>585</v>
      </c>
      <c r="O5" s="299" t="s">
        <v>399</v>
      </c>
      <c r="P5" s="300"/>
      <c r="Q5" s="300"/>
      <c r="R5" s="299" t="s">
        <v>400</v>
      </c>
      <c r="S5" s="300"/>
      <c r="T5" s="301"/>
      <c r="U5" s="300" t="s">
        <v>401</v>
      </c>
      <c r="V5" s="300"/>
      <c r="W5" s="300"/>
      <c r="X5" s="300"/>
      <c r="Y5" s="225" t="s">
        <v>587</v>
      </c>
    </row>
    <row r="6" spans="1:25" ht="20.25" customHeight="1" x14ac:dyDescent="0.2">
      <c r="C6" s="137" t="s">
        <v>4</v>
      </c>
      <c r="D6" s="313"/>
      <c r="E6" s="314"/>
      <c r="F6" s="305"/>
      <c r="G6" s="78" t="s">
        <v>582</v>
      </c>
      <c r="H6" s="78" t="s">
        <v>582</v>
      </c>
      <c r="I6" s="78" t="s">
        <v>124</v>
      </c>
      <c r="J6" s="142" t="s">
        <v>582</v>
      </c>
      <c r="K6" s="78" t="s">
        <v>582</v>
      </c>
      <c r="L6" s="78" t="s">
        <v>582</v>
      </c>
      <c r="M6" s="78" t="s">
        <v>124</v>
      </c>
      <c r="N6" s="142" t="s">
        <v>582</v>
      </c>
      <c r="O6" s="78" t="s">
        <v>582</v>
      </c>
      <c r="P6" s="78" t="s">
        <v>582</v>
      </c>
      <c r="Q6" s="78" t="s">
        <v>124</v>
      </c>
      <c r="R6" s="139" t="s">
        <v>582</v>
      </c>
      <c r="S6" s="78" t="s">
        <v>582</v>
      </c>
      <c r="T6" s="140" t="s">
        <v>124</v>
      </c>
      <c r="U6" s="139" t="s">
        <v>582</v>
      </c>
      <c r="V6" s="78" t="s">
        <v>124</v>
      </c>
      <c r="W6" s="315" t="s">
        <v>712</v>
      </c>
      <c r="X6" s="317" t="s">
        <v>524</v>
      </c>
      <c r="Y6" s="139" t="s">
        <v>582</v>
      </c>
    </row>
    <row r="7" spans="1:25" ht="17.25" customHeight="1" x14ac:dyDescent="0.2">
      <c r="C7" s="137" t="s">
        <v>5</v>
      </c>
      <c r="D7" s="313"/>
      <c r="E7" s="314"/>
      <c r="F7" s="305"/>
      <c r="G7" s="78" t="s">
        <v>6</v>
      </c>
      <c r="H7" s="248" t="s">
        <v>6</v>
      </c>
      <c r="I7" s="78" t="s">
        <v>6</v>
      </c>
      <c r="J7" s="142" t="s">
        <v>6</v>
      </c>
      <c r="K7" s="78" t="s">
        <v>6</v>
      </c>
      <c r="L7" s="248" t="s">
        <v>6</v>
      </c>
      <c r="M7" s="78" t="s">
        <v>6</v>
      </c>
      <c r="N7" s="142" t="s">
        <v>6</v>
      </c>
      <c r="O7" s="78" t="s">
        <v>6</v>
      </c>
      <c r="P7" s="248" t="s">
        <v>6</v>
      </c>
      <c r="Q7" s="78" t="s">
        <v>6</v>
      </c>
      <c r="R7" s="250" t="s">
        <v>6</v>
      </c>
      <c r="S7" s="248" t="s">
        <v>6</v>
      </c>
      <c r="T7" s="249" t="s">
        <v>6</v>
      </c>
      <c r="U7" s="250" t="s">
        <v>6</v>
      </c>
      <c r="V7" s="248" t="s">
        <v>6</v>
      </c>
      <c r="W7" s="316"/>
      <c r="X7" s="318"/>
      <c r="Y7" s="250" t="s">
        <v>6</v>
      </c>
    </row>
    <row r="8" spans="1:25" ht="15.95" customHeight="1" x14ac:dyDescent="0.2">
      <c r="C8" s="192" t="s">
        <v>505</v>
      </c>
      <c r="D8" s="189"/>
      <c r="E8" s="190"/>
      <c r="F8" s="190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</row>
    <row r="9" spans="1:25" ht="15" customHeight="1" x14ac:dyDescent="0.2">
      <c r="C9" s="193" t="s">
        <v>388</v>
      </c>
      <c r="D9" s="185" t="s">
        <v>132</v>
      </c>
      <c r="E9" s="186" t="s">
        <v>119</v>
      </c>
      <c r="F9" s="186" t="s">
        <v>279</v>
      </c>
      <c r="G9" s="188" t="s">
        <v>37</v>
      </c>
      <c r="H9" s="188" t="s">
        <v>37</v>
      </c>
      <c r="I9" s="187" t="s">
        <v>37</v>
      </c>
      <c r="J9" s="188" t="s">
        <v>37</v>
      </c>
      <c r="K9" s="188" t="s">
        <v>37</v>
      </c>
      <c r="L9" s="188" t="s">
        <v>37</v>
      </c>
      <c r="M9" s="187" t="s">
        <v>37</v>
      </c>
      <c r="N9" s="188" t="s">
        <v>37</v>
      </c>
      <c r="O9" s="188" t="s">
        <v>37</v>
      </c>
      <c r="P9" s="188" t="s">
        <v>37</v>
      </c>
      <c r="Q9" s="187" t="s">
        <v>37</v>
      </c>
      <c r="R9" s="188" t="s">
        <v>37</v>
      </c>
      <c r="S9" s="188" t="s">
        <v>37</v>
      </c>
      <c r="T9" s="187" t="s">
        <v>37</v>
      </c>
      <c r="U9" s="188" t="s">
        <v>37</v>
      </c>
      <c r="V9" s="187" t="s">
        <v>37</v>
      </c>
      <c r="W9" s="187" t="s">
        <v>37</v>
      </c>
      <c r="X9" s="187" t="s">
        <v>525</v>
      </c>
      <c r="Y9" s="81" t="s">
        <v>37</v>
      </c>
    </row>
    <row r="10" spans="1:25" ht="15" customHeight="1" x14ac:dyDescent="0.2">
      <c r="C10" s="194" t="s">
        <v>38</v>
      </c>
      <c r="D10" s="79" t="s">
        <v>132</v>
      </c>
      <c r="E10" s="82" t="s">
        <v>118</v>
      </c>
      <c r="F10" s="80" t="s">
        <v>65</v>
      </c>
      <c r="G10" s="81" t="s">
        <v>111</v>
      </c>
      <c r="H10" s="81" t="s">
        <v>111</v>
      </c>
      <c r="I10" s="81" t="s">
        <v>111</v>
      </c>
      <c r="J10" s="81" t="s">
        <v>111</v>
      </c>
      <c r="K10" s="81" t="s">
        <v>111</v>
      </c>
      <c r="L10" s="81" t="s">
        <v>111</v>
      </c>
      <c r="M10" s="81" t="s">
        <v>111</v>
      </c>
      <c r="N10" s="81" t="s">
        <v>111</v>
      </c>
      <c r="O10" s="81" t="s">
        <v>111</v>
      </c>
      <c r="P10" s="81" t="s">
        <v>111</v>
      </c>
      <c r="Q10" s="81" t="s">
        <v>111</v>
      </c>
      <c r="R10" s="81" t="s">
        <v>111</v>
      </c>
      <c r="S10" s="81" t="s">
        <v>111</v>
      </c>
      <c r="T10" s="81" t="s">
        <v>111</v>
      </c>
      <c r="U10" s="81" t="s">
        <v>111</v>
      </c>
      <c r="V10" s="81" t="s">
        <v>111</v>
      </c>
      <c r="W10" s="81" t="s">
        <v>111</v>
      </c>
      <c r="X10" s="81" t="s">
        <v>525</v>
      </c>
      <c r="Y10" s="81" t="s">
        <v>111</v>
      </c>
    </row>
    <row r="11" spans="1:25" ht="15" customHeight="1" x14ac:dyDescent="0.2">
      <c r="C11" s="194" t="s">
        <v>41</v>
      </c>
      <c r="D11" s="79" t="s">
        <v>132</v>
      </c>
      <c r="E11" s="82" t="s">
        <v>118</v>
      </c>
      <c r="F11" s="82" t="s">
        <v>13</v>
      </c>
      <c r="G11" s="81" t="s">
        <v>111</v>
      </c>
      <c r="H11" s="81" t="s">
        <v>111</v>
      </c>
      <c r="I11" s="81" t="s">
        <v>111</v>
      </c>
      <c r="J11" s="81" t="s">
        <v>111</v>
      </c>
      <c r="K11" s="81" t="s">
        <v>111</v>
      </c>
      <c r="L11" s="81" t="s">
        <v>111</v>
      </c>
      <c r="M11" s="81" t="s">
        <v>111</v>
      </c>
      <c r="N11" s="81" t="s">
        <v>111</v>
      </c>
      <c r="O11" s="81" t="s">
        <v>111</v>
      </c>
      <c r="P11" s="81" t="s">
        <v>111</v>
      </c>
      <c r="Q11" s="81" t="s">
        <v>111</v>
      </c>
      <c r="R11" s="81" t="s">
        <v>111</v>
      </c>
      <c r="S11" s="81" t="s">
        <v>111</v>
      </c>
      <c r="T11" s="81" t="s">
        <v>111</v>
      </c>
      <c r="U11" s="81" t="s">
        <v>111</v>
      </c>
      <c r="V11" s="81" t="s">
        <v>111</v>
      </c>
      <c r="W11" s="81" t="s">
        <v>111</v>
      </c>
      <c r="X11" s="81" t="s">
        <v>525</v>
      </c>
      <c r="Y11" s="81" t="s">
        <v>111</v>
      </c>
    </row>
    <row r="12" spans="1:25" ht="15" customHeight="1" x14ac:dyDescent="0.2">
      <c r="C12" s="194" t="s">
        <v>389</v>
      </c>
      <c r="D12" s="79" t="s">
        <v>132</v>
      </c>
      <c r="E12" s="82" t="s">
        <v>112</v>
      </c>
      <c r="F12" s="83">
        <v>4.4000000000000004</v>
      </c>
      <c r="G12" s="81" t="s">
        <v>107</v>
      </c>
      <c r="H12" s="81" t="s">
        <v>107</v>
      </c>
      <c r="I12" s="81" t="s">
        <v>107</v>
      </c>
      <c r="J12" s="81" t="s">
        <v>107</v>
      </c>
      <c r="K12" s="81" t="s">
        <v>107</v>
      </c>
      <c r="L12" s="81" t="s">
        <v>107</v>
      </c>
      <c r="M12" s="81" t="s">
        <v>107</v>
      </c>
      <c r="N12" s="81" t="s">
        <v>107</v>
      </c>
      <c r="O12" s="81" t="s">
        <v>107</v>
      </c>
      <c r="P12" s="81" t="s">
        <v>107</v>
      </c>
      <c r="Q12" s="81" t="s">
        <v>107</v>
      </c>
      <c r="R12" s="81" t="s">
        <v>107</v>
      </c>
      <c r="S12" s="81" t="s">
        <v>107</v>
      </c>
      <c r="T12" s="81" t="s">
        <v>107</v>
      </c>
      <c r="U12" s="81" t="s">
        <v>107</v>
      </c>
      <c r="V12" s="81" t="s">
        <v>107</v>
      </c>
      <c r="W12" s="81" t="s">
        <v>107</v>
      </c>
      <c r="X12" s="81" t="s">
        <v>525</v>
      </c>
      <c r="Y12" s="81" t="s">
        <v>107</v>
      </c>
    </row>
    <row r="13" spans="1:25" ht="15" customHeight="1" x14ac:dyDescent="0.2">
      <c r="C13" s="194" t="s">
        <v>43</v>
      </c>
      <c r="D13" s="79" t="s">
        <v>132</v>
      </c>
      <c r="E13" s="82" t="s">
        <v>119</v>
      </c>
      <c r="F13" s="84" t="s">
        <v>271</v>
      </c>
      <c r="G13" s="81" t="s">
        <v>37</v>
      </c>
      <c r="H13" s="81" t="s">
        <v>37</v>
      </c>
      <c r="I13" s="81" t="s">
        <v>37</v>
      </c>
      <c r="J13" s="81" t="s">
        <v>37</v>
      </c>
      <c r="K13" s="81" t="s">
        <v>37</v>
      </c>
      <c r="L13" s="81" t="s">
        <v>37</v>
      </c>
      <c r="M13" s="81" t="s">
        <v>37</v>
      </c>
      <c r="N13" s="81" t="s">
        <v>37</v>
      </c>
      <c r="O13" s="81" t="s">
        <v>37</v>
      </c>
      <c r="P13" s="81" t="s">
        <v>37</v>
      </c>
      <c r="Q13" s="81" t="s">
        <v>37</v>
      </c>
      <c r="R13" s="81" t="s">
        <v>37</v>
      </c>
      <c r="S13" s="81" t="s">
        <v>37</v>
      </c>
      <c r="T13" s="81" t="s">
        <v>37</v>
      </c>
      <c r="U13" s="81" t="s">
        <v>37</v>
      </c>
      <c r="V13" s="81" t="s">
        <v>37</v>
      </c>
      <c r="W13" s="81" t="s">
        <v>37</v>
      </c>
      <c r="X13" s="81" t="s">
        <v>525</v>
      </c>
      <c r="Y13" s="81" t="s">
        <v>37</v>
      </c>
    </row>
    <row r="14" spans="1:25" ht="15" customHeight="1" x14ac:dyDescent="0.2">
      <c r="C14" s="194" t="s">
        <v>45</v>
      </c>
      <c r="D14" s="79" t="s">
        <v>132</v>
      </c>
      <c r="E14" s="82" t="s">
        <v>395</v>
      </c>
      <c r="F14" s="80" t="s">
        <v>18</v>
      </c>
      <c r="G14" s="81" t="s">
        <v>435</v>
      </c>
      <c r="H14" s="81" t="s">
        <v>435</v>
      </c>
      <c r="I14" s="81" t="s">
        <v>435</v>
      </c>
      <c r="J14" s="81" t="s">
        <v>435</v>
      </c>
      <c r="K14" s="81" t="s">
        <v>435</v>
      </c>
      <c r="L14" s="81" t="s">
        <v>435</v>
      </c>
      <c r="M14" s="81" t="s">
        <v>435</v>
      </c>
      <c r="N14" s="81" t="s">
        <v>435</v>
      </c>
      <c r="O14" s="81" t="s">
        <v>435</v>
      </c>
      <c r="P14" s="81" t="s">
        <v>435</v>
      </c>
      <c r="Q14" s="81" t="s">
        <v>435</v>
      </c>
      <c r="R14" s="81" t="s">
        <v>435</v>
      </c>
      <c r="S14" s="81" t="s">
        <v>435</v>
      </c>
      <c r="T14" s="81" t="s">
        <v>435</v>
      </c>
      <c r="U14" s="81" t="s">
        <v>435</v>
      </c>
      <c r="V14" s="81" t="s">
        <v>435</v>
      </c>
      <c r="W14" s="81" t="s">
        <v>435</v>
      </c>
      <c r="X14" s="81" t="s">
        <v>525</v>
      </c>
      <c r="Y14" s="81" t="s">
        <v>435</v>
      </c>
    </row>
    <row r="15" spans="1:25" ht="15" customHeight="1" x14ac:dyDescent="0.2">
      <c r="C15" s="194" t="s">
        <v>390</v>
      </c>
      <c r="D15" s="79" t="s">
        <v>132</v>
      </c>
      <c r="E15" s="82" t="s">
        <v>395</v>
      </c>
      <c r="F15" s="82" t="s">
        <v>13</v>
      </c>
      <c r="G15" s="81" t="s">
        <v>435</v>
      </c>
      <c r="H15" s="81" t="s">
        <v>435</v>
      </c>
      <c r="I15" s="81" t="s">
        <v>435</v>
      </c>
      <c r="J15" s="81" t="s">
        <v>435</v>
      </c>
      <c r="K15" s="81" t="s">
        <v>435</v>
      </c>
      <c r="L15" s="81" t="s">
        <v>435</v>
      </c>
      <c r="M15" s="81" t="s">
        <v>435</v>
      </c>
      <c r="N15" s="81" t="s">
        <v>435</v>
      </c>
      <c r="O15" s="81" t="s">
        <v>435</v>
      </c>
      <c r="P15" s="81" t="s">
        <v>435</v>
      </c>
      <c r="Q15" s="81" t="s">
        <v>435</v>
      </c>
      <c r="R15" s="81" t="s">
        <v>435</v>
      </c>
      <c r="S15" s="81" t="s">
        <v>435</v>
      </c>
      <c r="T15" s="81" t="s">
        <v>435</v>
      </c>
      <c r="U15" s="81" t="s">
        <v>435</v>
      </c>
      <c r="V15" s="81" t="s">
        <v>435</v>
      </c>
      <c r="W15" s="81" t="s">
        <v>435</v>
      </c>
      <c r="X15" s="81" t="s">
        <v>525</v>
      </c>
      <c r="Y15" s="81" t="s">
        <v>435</v>
      </c>
    </row>
    <row r="16" spans="1:25" ht="15" customHeight="1" x14ac:dyDescent="0.2">
      <c r="C16" s="194" t="s">
        <v>49</v>
      </c>
      <c r="D16" s="79" t="s">
        <v>132</v>
      </c>
      <c r="E16" s="82" t="s">
        <v>395</v>
      </c>
      <c r="F16" s="82" t="s">
        <v>13</v>
      </c>
      <c r="G16" s="81" t="s">
        <v>435</v>
      </c>
      <c r="H16" s="81" t="s">
        <v>435</v>
      </c>
      <c r="I16" s="81" t="s">
        <v>435</v>
      </c>
      <c r="J16" s="81" t="s">
        <v>435</v>
      </c>
      <c r="K16" s="81" t="s">
        <v>435</v>
      </c>
      <c r="L16" s="81" t="s">
        <v>435</v>
      </c>
      <c r="M16" s="81" t="s">
        <v>435</v>
      </c>
      <c r="N16" s="81" t="s">
        <v>435</v>
      </c>
      <c r="O16" s="81" t="s">
        <v>435</v>
      </c>
      <c r="P16" s="81" t="s">
        <v>435</v>
      </c>
      <c r="Q16" s="81" t="s">
        <v>435</v>
      </c>
      <c r="R16" s="81" t="s">
        <v>435</v>
      </c>
      <c r="S16" s="81" t="s">
        <v>435</v>
      </c>
      <c r="T16" s="81" t="s">
        <v>435</v>
      </c>
      <c r="U16" s="81" t="s">
        <v>435</v>
      </c>
      <c r="V16" s="81" t="s">
        <v>435</v>
      </c>
      <c r="W16" s="81" t="s">
        <v>435</v>
      </c>
      <c r="X16" s="81" t="s">
        <v>525</v>
      </c>
      <c r="Y16" s="81" t="s">
        <v>435</v>
      </c>
    </row>
    <row r="17" spans="3:25" ht="15" customHeight="1" x14ac:dyDescent="0.2">
      <c r="C17" s="194" t="s">
        <v>48</v>
      </c>
      <c r="D17" s="79" t="s">
        <v>132</v>
      </c>
      <c r="E17" s="82" t="s">
        <v>395</v>
      </c>
      <c r="F17" s="82" t="s">
        <v>13</v>
      </c>
      <c r="G17" s="81" t="s">
        <v>435</v>
      </c>
      <c r="H17" s="81" t="s">
        <v>435</v>
      </c>
      <c r="I17" s="81" t="s">
        <v>435</v>
      </c>
      <c r="J17" s="81" t="s">
        <v>435</v>
      </c>
      <c r="K17" s="81" t="s">
        <v>435</v>
      </c>
      <c r="L17" s="81" t="s">
        <v>435</v>
      </c>
      <c r="M17" s="81" t="s">
        <v>435</v>
      </c>
      <c r="N17" s="81" t="s">
        <v>435</v>
      </c>
      <c r="O17" s="81" t="s">
        <v>435</v>
      </c>
      <c r="P17" s="81" t="s">
        <v>435</v>
      </c>
      <c r="Q17" s="81" t="s">
        <v>435</v>
      </c>
      <c r="R17" s="81" t="s">
        <v>435</v>
      </c>
      <c r="S17" s="81" t="s">
        <v>435</v>
      </c>
      <c r="T17" s="81" t="s">
        <v>435</v>
      </c>
      <c r="U17" s="81" t="s">
        <v>435</v>
      </c>
      <c r="V17" s="81" t="s">
        <v>435</v>
      </c>
      <c r="W17" s="81" t="s">
        <v>435</v>
      </c>
      <c r="X17" s="81" t="s">
        <v>525</v>
      </c>
      <c r="Y17" s="81" t="s">
        <v>435</v>
      </c>
    </row>
    <row r="18" spans="3:25" ht="15" customHeight="1" x14ac:dyDescent="0.2">
      <c r="C18" s="194" t="s">
        <v>391</v>
      </c>
      <c r="D18" s="79" t="s">
        <v>132</v>
      </c>
      <c r="E18" s="82" t="s">
        <v>126</v>
      </c>
      <c r="F18" s="82" t="s">
        <v>13</v>
      </c>
      <c r="G18" s="81" t="s">
        <v>116</v>
      </c>
      <c r="H18" s="81" t="s">
        <v>116</v>
      </c>
      <c r="I18" s="81" t="s">
        <v>116</v>
      </c>
      <c r="J18" s="81" t="s">
        <v>116</v>
      </c>
      <c r="K18" s="81" t="s">
        <v>116</v>
      </c>
      <c r="L18" s="81" t="s">
        <v>116</v>
      </c>
      <c r="M18" s="81" t="s">
        <v>116</v>
      </c>
      <c r="N18" s="81" t="s">
        <v>116</v>
      </c>
      <c r="O18" s="81" t="s">
        <v>116</v>
      </c>
      <c r="P18" s="81" t="s">
        <v>116</v>
      </c>
      <c r="Q18" s="81" t="s">
        <v>116</v>
      </c>
      <c r="R18" s="81" t="s">
        <v>116</v>
      </c>
      <c r="S18" s="81" t="s">
        <v>116</v>
      </c>
      <c r="T18" s="81" t="s">
        <v>116</v>
      </c>
      <c r="U18" s="81" t="s">
        <v>116</v>
      </c>
      <c r="V18" s="81" t="s">
        <v>116</v>
      </c>
      <c r="W18" s="81" t="s">
        <v>116</v>
      </c>
      <c r="X18" s="81" t="s">
        <v>525</v>
      </c>
      <c r="Y18" s="81" t="s">
        <v>116</v>
      </c>
    </row>
    <row r="19" spans="3:25" ht="15" customHeight="1" x14ac:dyDescent="0.2">
      <c r="C19" s="194" t="s">
        <v>47</v>
      </c>
      <c r="D19" s="79" t="s">
        <v>132</v>
      </c>
      <c r="E19" s="82" t="s">
        <v>396</v>
      </c>
      <c r="F19" s="84" t="s">
        <v>279</v>
      </c>
      <c r="G19" s="81" t="s">
        <v>436</v>
      </c>
      <c r="H19" s="81" t="s">
        <v>436</v>
      </c>
      <c r="I19" s="81" t="s">
        <v>436</v>
      </c>
      <c r="J19" s="81" t="s">
        <v>436</v>
      </c>
      <c r="K19" s="81" t="s">
        <v>436</v>
      </c>
      <c r="L19" s="81" t="s">
        <v>436</v>
      </c>
      <c r="M19" s="81" t="s">
        <v>436</v>
      </c>
      <c r="N19" s="81" t="s">
        <v>436</v>
      </c>
      <c r="O19" s="81" t="s">
        <v>436</v>
      </c>
      <c r="P19" s="81" t="s">
        <v>436</v>
      </c>
      <c r="Q19" s="81" t="s">
        <v>436</v>
      </c>
      <c r="R19" s="81" t="s">
        <v>436</v>
      </c>
      <c r="S19" s="81" t="s">
        <v>436</v>
      </c>
      <c r="T19" s="81" t="s">
        <v>436</v>
      </c>
      <c r="U19" s="81" t="s">
        <v>436</v>
      </c>
      <c r="V19" s="81" t="s">
        <v>436</v>
      </c>
      <c r="W19" s="81" t="s">
        <v>436</v>
      </c>
      <c r="X19" s="81" t="s">
        <v>525</v>
      </c>
      <c r="Y19" s="81" t="s">
        <v>436</v>
      </c>
    </row>
    <row r="20" spans="3:25" ht="15" customHeight="1" x14ac:dyDescent="0.2">
      <c r="C20" s="194" t="s">
        <v>392</v>
      </c>
      <c r="D20" s="79" t="s">
        <v>132</v>
      </c>
      <c r="E20" s="82" t="s">
        <v>126</v>
      </c>
      <c r="F20" s="83" t="s">
        <v>13</v>
      </c>
      <c r="G20" s="81" t="s">
        <v>116</v>
      </c>
      <c r="H20" s="81" t="s">
        <v>116</v>
      </c>
      <c r="I20" s="81" t="s">
        <v>116</v>
      </c>
      <c r="J20" s="81" t="s">
        <v>116</v>
      </c>
      <c r="K20" s="81" t="s">
        <v>116</v>
      </c>
      <c r="L20" s="81" t="s">
        <v>116</v>
      </c>
      <c r="M20" s="81" t="s">
        <v>116</v>
      </c>
      <c r="N20" s="81" t="s">
        <v>116</v>
      </c>
      <c r="O20" s="81" t="s">
        <v>116</v>
      </c>
      <c r="P20" s="81" t="s">
        <v>116</v>
      </c>
      <c r="Q20" s="81" t="s">
        <v>116</v>
      </c>
      <c r="R20" s="81" t="s">
        <v>116</v>
      </c>
      <c r="S20" s="81" t="s">
        <v>116</v>
      </c>
      <c r="T20" s="81" t="s">
        <v>116</v>
      </c>
      <c r="U20" s="81" t="s">
        <v>116</v>
      </c>
      <c r="V20" s="81" t="s">
        <v>116</v>
      </c>
      <c r="W20" s="81" t="s">
        <v>116</v>
      </c>
      <c r="X20" s="81" t="s">
        <v>525</v>
      </c>
      <c r="Y20" s="81" t="s">
        <v>116</v>
      </c>
    </row>
    <row r="21" spans="3:25" ht="15" customHeight="1" x14ac:dyDescent="0.2">
      <c r="C21" s="194" t="s">
        <v>51</v>
      </c>
      <c r="D21" s="79" t="s">
        <v>132</v>
      </c>
      <c r="E21" s="107">
        <v>8.5000000000000006E-3</v>
      </c>
      <c r="F21" s="82" t="s">
        <v>13</v>
      </c>
      <c r="G21" s="81" t="s">
        <v>435</v>
      </c>
      <c r="H21" s="81" t="s">
        <v>435</v>
      </c>
      <c r="I21" s="81" t="s">
        <v>437</v>
      </c>
      <c r="J21" s="81" t="s">
        <v>435</v>
      </c>
      <c r="K21" s="81" t="s">
        <v>435</v>
      </c>
      <c r="L21" s="81" t="s">
        <v>435</v>
      </c>
      <c r="M21" s="81" t="s">
        <v>437</v>
      </c>
      <c r="N21" s="81" t="s">
        <v>435</v>
      </c>
      <c r="O21" s="81" t="s">
        <v>435</v>
      </c>
      <c r="P21" s="81" t="s">
        <v>435</v>
      </c>
      <c r="Q21" s="81" t="s">
        <v>437</v>
      </c>
      <c r="R21" s="81" t="s">
        <v>435</v>
      </c>
      <c r="S21" s="81" t="s">
        <v>435</v>
      </c>
      <c r="T21" s="81" t="s">
        <v>437</v>
      </c>
      <c r="U21" s="81" t="s">
        <v>435</v>
      </c>
      <c r="V21" s="81" t="s">
        <v>437</v>
      </c>
      <c r="W21" s="81" t="s">
        <v>437</v>
      </c>
      <c r="X21" s="81" t="s">
        <v>525</v>
      </c>
      <c r="Y21" s="81" t="s">
        <v>435</v>
      </c>
    </row>
    <row r="22" spans="3:25" ht="15" customHeight="1" x14ac:dyDescent="0.2">
      <c r="C22" s="194" t="s">
        <v>52</v>
      </c>
      <c r="D22" s="79" t="s">
        <v>132</v>
      </c>
      <c r="E22" s="82" t="s">
        <v>396</v>
      </c>
      <c r="F22" s="82" t="s">
        <v>13</v>
      </c>
      <c r="G22" s="81" t="s">
        <v>436</v>
      </c>
      <c r="H22" s="81" t="s">
        <v>436</v>
      </c>
      <c r="I22" s="81" t="s">
        <v>436</v>
      </c>
      <c r="J22" s="81" t="s">
        <v>436</v>
      </c>
      <c r="K22" s="81" t="s">
        <v>436</v>
      </c>
      <c r="L22" s="81" t="s">
        <v>436</v>
      </c>
      <c r="M22" s="81" t="s">
        <v>436</v>
      </c>
      <c r="N22" s="81" t="s">
        <v>436</v>
      </c>
      <c r="O22" s="81" t="s">
        <v>436</v>
      </c>
      <c r="P22" s="81" t="s">
        <v>436</v>
      </c>
      <c r="Q22" s="81" t="s">
        <v>436</v>
      </c>
      <c r="R22" s="81" t="s">
        <v>436</v>
      </c>
      <c r="S22" s="81" t="s">
        <v>436</v>
      </c>
      <c r="T22" s="81" t="s">
        <v>436</v>
      </c>
      <c r="U22" s="81" t="s">
        <v>436</v>
      </c>
      <c r="V22" s="81" t="s">
        <v>436</v>
      </c>
      <c r="W22" s="81" t="s">
        <v>436</v>
      </c>
      <c r="X22" s="81" t="s">
        <v>525</v>
      </c>
      <c r="Y22" s="81" t="s">
        <v>436</v>
      </c>
    </row>
    <row r="23" spans="3:25" ht="15" customHeight="1" x14ac:dyDescent="0.2">
      <c r="C23" s="194" t="s">
        <v>53</v>
      </c>
      <c r="D23" s="79" t="s">
        <v>132</v>
      </c>
      <c r="E23" s="82" t="s">
        <v>119</v>
      </c>
      <c r="F23" s="80" t="s">
        <v>490</v>
      </c>
      <c r="G23" s="81" t="s">
        <v>37</v>
      </c>
      <c r="H23" s="81" t="s">
        <v>37</v>
      </c>
      <c r="I23" s="81" t="s">
        <v>37</v>
      </c>
      <c r="J23" s="81" t="s">
        <v>37</v>
      </c>
      <c r="K23" s="81" t="s">
        <v>37</v>
      </c>
      <c r="L23" s="81" t="s">
        <v>37</v>
      </c>
      <c r="M23" s="81" t="s">
        <v>37</v>
      </c>
      <c r="N23" s="81" t="s">
        <v>37</v>
      </c>
      <c r="O23" s="81" t="s">
        <v>37</v>
      </c>
      <c r="P23" s="81" t="s">
        <v>37</v>
      </c>
      <c r="Q23" s="81" t="s">
        <v>37</v>
      </c>
      <c r="R23" s="81" t="s">
        <v>37</v>
      </c>
      <c r="S23" s="81" t="s">
        <v>37</v>
      </c>
      <c r="T23" s="81" t="s">
        <v>37</v>
      </c>
      <c r="U23" s="81" t="s">
        <v>37</v>
      </c>
      <c r="V23" s="81" t="s">
        <v>37</v>
      </c>
      <c r="W23" s="81" t="s">
        <v>37</v>
      </c>
      <c r="X23" s="81" t="s">
        <v>525</v>
      </c>
      <c r="Y23" s="81" t="s">
        <v>37</v>
      </c>
    </row>
    <row r="24" spans="3:25" ht="15" customHeight="1" x14ac:dyDescent="0.2">
      <c r="C24" s="194" t="s">
        <v>54</v>
      </c>
      <c r="D24" s="79" t="s">
        <v>132</v>
      </c>
      <c r="E24" s="82" t="s">
        <v>126</v>
      </c>
      <c r="F24" s="80" t="s">
        <v>489</v>
      </c>
      <c r="G24" s="81" t="s">
        <v>116</v>
      </c>
      <c r="H24" s="81" t="s">
        <v>116</v>
      </c>
      <c r="I24" s="81" t="s">
        <v>116</v>
      </c>
      <c r="J24" s="81" t="s">
        <v>116</v>
      </c>
      <c r="K24" s="81" t="s">
        <v>116</v>
      </c>
      <c r="L24" s="81" t="s">
        <v>116</v>
      </c>
      <c r="M24" s="81" t="s">
        <v>116</v>
      </c>
      <c r="N24" s="81" t="s">
        <v>116</v>
      </c>
      <c r="O24" s="81" t="s">
        <v>116</v>
      </c>
      <c r="P24" s="81" t="s">
        <v>116</v>
      </c>
      <c r="Q24" s="81" t="s">
        <v>116</v>
      </c>
      <c r="R24" s="81" t="s">
        <v>116</v>
      </c>
      <c r="S24" s="81" t="s">
        <v>116</v>
      </c>
      <c r="T24" s="81" t="s">
        <v>116</v>
      </c>
      <c r="U24" s="81" t="s">
        <v>116</v>
      </c>
      <c r="V24" s="81" t="s">
        <v>116</v>
      </c>
      <c r="W24" s="81" t="s">
        <v>116</v>
      </c>
      <c r="X24" s="81" t="s">
        <v>525</v>
      </c>
      <c r="Y24" s="81" t="s">
        <v>116</v>
      </c>
    </row>
    <row r="25" spans="3:25" ht="15" customHeight="1" x14ac:dyDescent="0.2">
      <c r="C25" s="194" t="s">
        <v>56</v>
      </c>
      <c r="D25" s="79" t="s">
        <v>132</v>
      </c>
      <c r="E25" s="82" t="s">
        <v>395</v>
      </c>
      <c r="F25" s="82" t="s">
        <v>13</v>
      </c>
      <c r="G25" s="81" t="s">
        <v>435</v>
      </c>
      <c r="H25" s="81" t="s">
        <v>435</v>
      </c>
      <c r="I25" s="81" t="s">
        <v>435</v>
      </c>
      <c r="J25" s="81" t="s">
        <v>435</v>
      </c>
      <c r="K25" s="81" t="s">
        <v>435</v>
      </c>
      <c r="L25" s="81" t="s">
        <v>435</v>
      </c>
      <c r="M25" s="81" t="s">
        <v>435</v>
      </c>
      <c r="N25" s="81" t="s">
        <v>435</v>
      </c>
      <c r="O25" s="81" t="s">
        <v>435</v>
      </c>
      <c r="P25" s="81" t="s">
        <v>435</v>
      </c>
      <c r="Q25" s="81" t="s">
        <v>435</v>
      </c>
      <c r="R25" s="81" t="s">
        <v>435</v>
      </c>
      <c r="S25" s="81" t="s">
        <v>435</v>
      </c>
      <c r="T25" s="81" t="s">
        <v>435</v>
      </c>
      <c r="U25" s="81" t="s">
        <v>435</v>
      </c>
      <c r="V25" s="81" t="s">
        <v>435</v>
      </c>
      <c r="W25" s="81" t="s">
        <v>435</v>
      </c>
      <c r="X25" s="81" t="s">
        <v>525</v>
      </c>
      <c r="Y25" s="81" t="s">
        <v>435</v>
      </c>
    </row>
    <row r="26" spans="3:25" ht="15" customHeight="1" x14ac:dyDescent="0.2">
      <c r="C26" s="194" t="s">
        <v>57</v>
      </c>
      <c r="D26" s="79" t="s">
        <v>132</v>
      </c>
      <c r="E26" s="82" t="s">
        <v>118</v>
      </c>
      <c r="F26" s="83" t="s">
        <v>13</v>
      </c>
      <c r="G26" s="81" t="s">
        <v>111</v>
      </c>
      <c r="H26" s="81" t="s">
        <v>111</v>
      </c>
      <c r="I26" s="81" t="s">
        <v>111</v>
      </c>
      <c r="J26" s="81" t="s">
        <v>111</v>
      </c>
      <c r="K26" s="81" t="s">
        <v>111</v>
      </c>
      <c r="L26" s="81" t="s">
        <v>111</v>
      </c>
      <c r="M26" s="81" t="s">
        <v>111</v>
      </c>
      <c r="N26" s="81" t="s">
        <v>111</v>
      </c>
      <c r="O26" s="81" t="s">
        <v>111</v>
      </c>
      <c r="P26" s="81" t="s">
        <v>111</v>
      </c>
      <c r="Q26" s="81" t="s">
        <v>111</v>
      </c>
      <c r="R26" s="81" t="s">
        <v>111</v>
      </c>
      <c r="S26" s="81" t="s">
        <v>111</v>
      </c>
      <c r="T26" s="81" t="s">
        <v>111</v>
      </c>
      <c r="U26" s="81" t="s">
        <v>111</v>
      </c>
      <c r="V26" s="81" t="s">
        <v>111</v>
      </c>
      <c r="W26" s="81" t="s">
        <v>111</v>
      </c>
      <c r="X26" s="81" t="s">
        <v>525</v>
      </c>
      <c r="Y26" s="81" t="s">
        <v>111</v>
      </c>
    </row>
    <row r="27" spans="3:25" ht="15" customHeight="1" x14ac:dyDescent="0.2">
      <c r="C27" s="194" t="s">
        <v>58</v>
      </c>
      <c r="D27" s="79" t="s">
        <v>132</v>
      </c>
      <c r="E27" s="82" t="s">
        <v>118</v>
      </c>
      <c r="F27" s="83" t="s">
        <v>488</v>
      </c>
      <c r="G27" s="81" t="s">
        <v>111</v>
      </c>
      <c r="H27" s="81" t="s">
        <v>111</v>
      </c>
      <c r="I27" s="81" t="s">
        <v>111</v>
      </c>
      <c r="J27" s="81" t="s">
        <v>111</v>
      </c>
      <c r="K27" s="81">
        <v>0.23</v>
      </c>
      <c r="L27" s="263">
        <v>0.12</v>
      </c>
      <c r="M27" s="81" t="s">
        <v>111</v>
      </c>
      <c r="N27" s="81" t="s">
        <v>111</v>
      </c>
      <c r="O27" s="81" t="s">
        <v>111</v>
      </c>
      <c r="P27" s="81" t="s">
        <v>111</v>
      </c>
      <c r="Q27" s="81" t="s">
        <v>111</v>
      </c>
      <c r="R27" s="81" t="s">
        <v>111</v>
      </c>
      <c r="S27" s="81" t="s">
        <v>111</v>
      </c>
      <c r="T27" s="81" t="s">
        <v>111</v>
      </c>
      <c r="U27" s="81" t="s">
        <v>111</v>
      </c>
      <c r="V27" s="81" t="s">
        <v>111</v>
      </c>
      <c r="W27" s="81" t="s">
        <v>111</v>
      </c>
      <c r="X27" s="81" t="s">
        <v>525</v>
      </c>
      <c r="Y27" s="81" t="s">
        <v>111</v>
      </c>
    </row>
    <row r="28" spans="3:25" ht="15" customHeight="1" x14ac:dyDescent="0.2">
      <c r="C28" s="194" t="s">
        <v>59</v>
      </c>
      <c r="D28" s="79" t="s">
        <v>132</v>
      </c>
      <c r="E28" s="82" t="s">
        <v>126</v>
      </c>
      <c r="F28" s="82">
        <v>0.4</v>
      </c>
      <c r="G28" s="81" t="s">
        <v>116</v>
      </c>
      <c r="H28" s="81" t="s">
        <v>116</v>
      </c>
      <c r="I28" s="81" t="s">
        <v>116</v>
      </c>
      <c r="J28" s="81" t="s">
        <v>116</v>
      </c>
      <c r="K28" s="81" t="s">
        <v>116</v>
      </c>
      <c r="L28" s="81" t="s">
        <v>116</v>
      </c>
      <c r="M28" s="81" t="s">
        <v>116</v>
      </c>
      <c r="N28" s="81" t="s">
        <v>116</v>
      </c>
      <c r="O28" s="81" t="s">
        <v>116</v>
      </c>
      <c r="P28" s="81" t="s">
        <v>116</v>
      </c>
      <c r="Q28" s="81" t="s">
        <v>116</v>
      </c>
      <c r="R28" s="81" t="s">
        <v>116</v>
      </c>
      <c r="S28" s="81" t="s">
        <v>116</v>
      </c>
      <c r="T28" s="81" t="s">
        <v>116</v>
      </c>
      <c r="U28" s="81" t="s">
        <v>116</v>
      </c>
      <c r="V28" s="81" t="s">
        <v>116</v>
      </c>
      <c r="W28" s="81" t="s">
        <v>116</v>
      </c>
      <c r="X28" s="81" t="s">
        <v>525</v>
      </c>
      <c r="Y28" s="81" t="s">
        <v>116</v>
      </c>
    </row>
    <row r="29" spans="3:25" ht="15" customHeight="1" x14ac:dyDescent="0.2">
      <c r="C29" s="194" t="s">
        <v>393</v>
      </c>
      <c r="D29" s="79" t="s">
        <v>132</v>
      </c>
      <c r="E29" s="82" t="s">
        <v>126</v>
      </c>
      <c r="F29" s="82" t="s">
        <v>13</v>
      </c>
      <c r="G29" s="81" t="s">
        <v>116</v>
      </c>
      <c r="H29" s="81" t="s">
        <v>116</v>
      </c>
      <c r="I29" s="81" t="s">
        <v>116</v>
      </c>
      <c r="J29" s="81" t="s">
        <v>116</v>
      </c>
      <c r="K29" s="81" t="s">
        <v>116</v>
      </c>
      <c r="L29" s="81" t="s">
        <v>116</v>
      </c>
      <c r="M29" s="81" t="s">
        <v>116</v>
      </c>
      <c r="N29" s="81" t="s">
        <v>116</v>
      </c>
      <c r="O29" s="81" t="s">
        <v>116</v>
      </c>
      <c r="P29" s="81" t="s">
        <v>116</v>
      </c>
      <c r="Q29" s="81" t="s">
        <v>116</v>
      </c>
      <c r="R29" s="81" t="s">
        <v>116</v>
      </c>
      <c r="S29" s="81" t="s">
        <v>116</v>
      </c>
      <c r="T29" s="81" t="s">
        <v>116</v>
      </c>
      <c r="U29" s="81" t="s">
        <v>116</v>
      </c>
      <c r="V29" s="81" t="s">
        <v>116</v>
      </c>
      <c r="W29" s="81" t="s">
        <v>116</v>
      </c>
      <c r="X29" s="81" t="s">
        <v>525</v>
      </c>
      <c r="Y29" s="81" t="s">
        <v>116</v>
      </c>
    </row>
    <row r="30" spans="3:25" ht="15" customHeight="1" x14ac:dyDescent="0.2">
      <c r="C30" s="194" t="s">
        <v>60</v>
      </c>
      <c r="D30" s="79" t="s">
        <v>132</v>
      </c>
      <c r="E30" s="82" t="s">
        <v>123</v>
      </c>
      <c r="F30" s="80" t="s">
        <v>487</v>
      </c>
      <c r="G30" s="81" t="s">
        <v>14</v>
      </c>
      <c r="H30" s="81" t="s">
        <v>14</v>
      </c>
      <c r="I30" s="81" t="s">
        <v>14</v>
      </c>
      <c r="J30" s="81" t="s">
        <v>14</v>
      </c>
      <c r="K30" s="81" t="s">
        <v>14</v>
      </c>
      <c r="L30" s="81" t="s">
        <v>14</v>
      </c>
      <c r="M30" s="81" t="s">
        <v>14</v>
      </c>
      <c r="N30" s="81" t="s">
        <v>14</v>
      </c>
      <c r="O30" s="81" t="s">
        <v>14</v>
      </c>
      <c r="P30" s="81" t="s">
        <v>14</v>
      </c>
      <c r="Q30" s="81" t="s">
        <v>14</v>
      </c>
      <c r="R30" s="81" t="s">
        <v>14</v>
      </c>
      <c r="S30" s="81" t="s">
        <v>14</v>
      </c>
      <c r="T30" s="81" t="s">
        <v>14</v>
      </c>
      <c r="U30" s="81" t="s">
        <v>14</v>
      </c>
      <c r="V30" s="81" t="s">
        <v>14</v>
      </c>
      <c r="W30" s="81" t="s">
        <v>14</v>
      </c>
      <c r="X30" s="81" t="s">
        <v>525</v>
      </c>
      <c r="Y30" s="81" t="s">
        <v>14</v>
      </c>
    </row>
    <row r="31" spans="3:25" ht="15" customHeight="1" x14ac:dyDescent="0.2">
      <c r="C31" s="194" t="s">
        <v>394</v>
      </c>
      <c r="D31" s="79" t="s">
        <v>132</v>
      </c>
      <c r="E31" s="82" t="s">
        <v>112</v>
      </c>
      <c r="F31" s="82">
        <v>3.4</v>
      </c>
      <c r="G31" s="81" t="s">
        <v>107</v>
      </c>
      <c r="H31" s="81" t="s">
        <v>107</v>
      </c>
      <c r="I31" s="81" t="s">
        <v>107</v>
      </c>
      <c r="J31" s="81" t="s">
        <v>107</v>
      </c>
      <c r="K31" s="81" t="s">
        <v>107</v>
      </c>
      <c r="L31" s="81" t="s">
        <v>107</v>
      </c>
      <c r="M31" s="81" t="s">
        <v>107</v>
      </c>
      <c r="N31" s="81" t="s">
        <v>107</v>
      </c>
      <c r="O31" s="81" t="s">
        <v>107</v>
      </c>
      <c r="P31" s="81" t="s">
        <v>107</v>
      </c>
      <c r="Q31" s="81" t="s">
        <v>107</v>
      </c>
      <c r="R31" s="81" t="s">
        <v>107</v>
      </c>
      <c r="S31" s="81" t="s">
        <v>107</v>
      </c>
      <c r="T31" s="81" t="s">
        <v>107</v>
      </c>
      <c r="U31" s="81" t="s">
        <v>107</v>
      </c>
      <c r="V31" s="81" t="s">
        <v>107</v>
      </c>
      <c r="W31" s="81" t="s">
        <v>107</v>
      </c>
      <c r="X31" s="81" t="s">
        <v>525</v>
      </c>
      <c r="Y31" s="81" t="s">
        <v>107</v>
      </c>
    </row>
    <row r="32" spans="3:25" ht="27.6" customHeight="1" x14ac:dyDescent="0.2">
      <c r="C32" s="146" t="s">
        <v>97</v>
      </c>
    </row>
    <row r="33" spans="3:24" ht="20.100000000000001" customHeight="1" x14ac:dyDescent="0.2">
      <c r="C33" s="4" t="s">
        <v>696</v>
      </c>
      <c r="D33" s="67" t="s">
        <v>801</v>
      </c>
      <c r="E33" s="67"/>
      <c r="F33" s="67"/>
      <c r="G33" s="61"/>
      <c r="H33" s="61"/>
      <c r="I33" s="61"/>
      <c r="J33" s="61"/>
      <c r="K33" s="61"/>
      <c r="L33" s="61"/>
      <c r="M33" s="61"/>
      <c r="N33" s="61"/>
      <c r="O33" s="223"/>
      <c r="P33" s="102"/>
      <c r="Q33" s="102"/>
      <c r="R33" s="223"/>
      <c r="S33" s="102"/>
      <c r="T33" s="102"/>
      <c r="U33" s="223"/>
    </row>
    <row r="34" spans="3:24" ht="20.100000000000001" customHeight="1" x14ac:dyDescent="0.2">
      <c r="C34" s="41" t="s">
        <v>115</v>
      </c>
      <c r="D34" s="243" t="s">
        <v>516</v>
      </c>
      <c r="E34" s="243"/>
      <c r="F34" s="243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</row>
    <row r="35" spans="3:24" ht="20.100000000000001" customHeight="1" x14ac:dyDescent="0.2">
      <c r="C35" s="246" t="s">
        <v>133</v>
      </c>
      <c r="D35" s="224" t="s">
        <v>795</v>
      </c>
      <c r="E35" s="224"/>
      <c r="F35" s="70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3:24" ht="20.100000000000001" customHeight="1" x14ac:dyDescent="0.2">
      <c r="C36" s="246" t="s">
        <v>134</v>
      </c>
      <c r="D36" s="224" t="s">
        <v>796</v>
      </c>
      <c r="E36" s="224"/>
      <c r="F36" s="70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</row>
    <row r="37" spans="3:24" ht="20.100000000000001" customHeight="1" x14ac:dyDescent="0.2">
      <c r="C37" s="4" t="s">
        <v>13</v>
      </c>
      <c r="D37" s="224" t="s">
        <v>798</v>
      </c>
      <c r="E37" s="224"/>
      <c r="F37" s="70"/>
      <c r="G37" s="224"/>
      <c r="H37" s="103"/>
      <c r="I37" s="224"/>
      <c r="J37" s="103"/>
      <c r="K37" s="224"/>
      <c r="L37" s="103"/>
      <c r="M37" s="103"/>
      <c r="N37" s="103"/>
      <c r="O37" s="224"/>
      <c r="P37" s="103"/>
      <c r="Q37" s="103"/>
      <c r="R37" s="224"/>
      <c r="S37" s="103"/>
      <c r="T37" s="103"/>
      <c r="U37" s="224"/>
      <c r="V37" s="70"/>
      <c r="W37" s="70"/>
      <c r="X37" s="70"/>
    </row>
    <row r="38" spans="3:24" ht="20.100000000000001" customHeight="1" x14ac:dyDescent="0.2">
      <c r="C38" s="4" t="s">
        <v>100</v>
      </c>
      <c r="D38" s="75" t="s">
        <v>797</v>
      </c>
      <c r="E38" s="75"/>
      <c r="F38" s="70"/>
      <c r="G38" s="224"/>
      <c r="H38" s="103"/>
      <c r="I38" s="224"/>
      <c r="J38" s="103"/>
      <c r="K38" s="224"/>
      <c r="L38" s="103"/>
      <c r="M38" s="103"/>
      <c r="N38" s="103"/>
      <c r="O38" s="224"/>
      <c r="P38" s="103"/>
      <c r="Q38" s="103"/>
      <c r="R38" s="224"/>
      <c r="S38" s="103"/>
      <c r="T38" s="103"/>
      <c r="U38" s="224"/>
      <c r="V38" s="70"/>
      <c r="W38" s="70"/>
      <c r="X38" s="70"/>
    </row>
    <row r="39" spans="3:24" ht="20.100000000000001" customHeight="1" x14ac:dyDescent="0.2">
      <c r="C39" s="4" t="s">
        <v>15</v>
      </c>
      <c r="D39" s="224" t="s">
        <v>799</v>
      </c>
      <c r="E39" s="224"/>
      <c r="F39" s="70"/>
      <c r="G39" s="224"/>
      <c r="H39" s="103"/>
      <c r="I39" s="224"/>
      <c r="J39" s="103"/>
      <c r="K39" s="224"/>
      <c r="L39" s="103"/>
      <c r="M39" s="103"/>
      <c r="N39" s="103"/>
      <c r="O39" s="224"/>
      <c r="P39" s="103"/>
      <c r="Q39" s="103"/>
      <c r="R39" s="224"/>
      <c r="S39" s="103"/>
      <c r="T39" s="103"/>
      <c r="U39" s="224"/>
      <c r="V39" s="70"/>
      <c r="W39" s="70"/>
      <c r="X39" s="70"/>
    </row>
    <row r="40" spans="3:24" ht="20.100000000000001" customHeight="1" x14ac:dyDescent="0.2">
      <c r="C40" s="4" t="s">
        <v>1</v>
      </c>
      <c r="D40" s="224" t="s">
        <v>105</v>
      </c>
      <c r="E40" s="224"/>
      <c r="F40" s="70"/>
      <c r="G40" s="224"/>
      <c r="H40" s="103"/>
      <c r="I40" s="224"/>
      <c r="J40" s="103"/>
      <c r="K40" s="224"/>
      <c r="L40" s="103"/>
      <c r="M40" s="103"/>
      <c r="N40" s="103"/>
      <c r="O40" s="224"/>
      <c r="P40" s="103"/>
      <c r="Q40" s="103"/>
      <c r="R40" s="224"/>
      <c r="S40" s="103"/>
      <c r="T40" s="103"/>
      <c r="U40" s="224"/>
      <c r="V40" s="70"/>
      <c r="W40" s="70"/>
      <c r="X40" s="70"/>
    </row>
    <row r="41" spans="3:24" ht="20.100000000000001" customHeight="1" x14ac:dyDescent="0.2">
      <c r="C41" s="45" t="s">
        <v>202</v>
      </c>
      <c r="D41" s="224" t="s">
        <v>106</v>
      </c>
      <c r="E41" s="244"/>
    </row>
    <row r="42" spans="3:24" ht="20.100000000000001" customHeight="1" x14ac:dyDescent="0.2">
      <c r="C42" s="4" t="s">
        <v>103</v>
      </c>
      <c r="D42" s="224" t="s">
        <v>104</v>
      </c>
      <c r="E42" s="244"/>
    </row>
    <row r="43" spans="3:24" ht="20.100000000000001" customHeight="1" x14ac:dyDescent="0.2">
      <c r="C43" s="245" t="s">
        <v>525</v>
      </c>
      <c r="D43" s="244" t="s">
        <v>526</v>
      </c>
      <c r="E43" s="244"/>
    </row>
  </sheetData>
  <mergeCells count="10">
    <mergeCell ref="U5:X5"/>
    <mergeCell ref="D4:D7"/>
    <mergeCell ref="E4:E7"/>
    <mergeCell ref="F4:F7"/>
    <mergeCell ref="G5:I5"/>
    <mergeCell ref="K5:M5"/>
    <mergeCell ref="O5:Q5"/>
    <mergeCell ref="R5:T5"/>
    <mergeCell ref="W6:W7"/>
    <mergeCell ref="X6:X7"/>
  </mergeCells>
  <printOptions horizontalCentered="1"/>
  <pageMargins left="0.70866141732283505" right="0.70866141732283505" top="1.69291338582677" bottom="0.74803149606299202" header="0.66929133858267698" footer="0.31496062992126"/>
  <pageSetup paperSize="17" scale="65" fitToWidth="0" orientation="landscape" r:id="rId1"/>
  <headerFooter alignWithMargins="0">
    <oddHeader>&amp;L&amp;"Arial,Bold"&amp;K04+000Table 3
Ground Water Analytical Results
Polycyclic Aromatics&amp;R&amp;G</oddHeader>
    <oddFooter>&amp;L&amp;8Project No. 102089-000&amp;R&amp;8&amp;P/&amp;N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3"/>
  <sheetViews>
    <sheetView topLeftCell="C10" zoomScale="115" zoomScaleNormal="115" zoomScaleSheetLayoutView="130" zoomScalePageLayoutView="55" workbookViewId="0">
      <selection activeCell="F19" sqref="F19"/>
    </sheetView>
  </sheetViews>
  <sheetFormatPr defaultColWidth="8.85546875" defaultRowHeight="12" x14ac:dyDescent="0.2"/>
  <cols>
    <col min="1" max="1" width="4.42578125" style="6" hidden="1" customWidth="1"/>
    <col min="2" max="2" width="25.7109375" style="6" hidden="1" customWidth="1"/>
    <col min="3" max="3" width="25.28515625" style="6" bestFit="1" customWidth="1"/>
    <col min="4" max="4" width="7.85546875" style="6" customWidth="1"/>
    <col min="5" max="5" width="10.85546875" style="6" customWidth="1"/>
    <col min="6" max="6" width="23.140625" style="6" customWidth="1"/>
    <col min="7" max="23" width="10.7109375" style="6" customWidth="1"/>
    <col min="24" max="24" width="5.7109375" style="6" customWidth="1"/>
    <col min="25" max="25" width="10.7109375" style="6" customWidth="1"/>
    <col min="26" max="16384" width="8.85546875" style="6"/>
  </cols>
  <sheetData>
    <row r="1" spans="1:25" s="21" customFormat="1" ht="33" hidden="1" customHeight="1" thickTop="1" x14ac:dyDescent="0.3">
      <c r="A1" s="20"/>
      <c r="B1" s="20"/>
      <c r="C1" s="25"/>
      <c r="D1" s="25"/>
      <c r="E1" s="25"/>
      <c r="F1" s="25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5" ht="13.5" hidden="1" customHeight="1" x14ac:dyDescent="0.2">
      <c r="A2" s="9"/>
      <c r="B2" s="9"/>
      <c r="C2" s="27"/>
      <c r="D2" s="28"/>
      <c r="E2" s="28"/>
      <c r="F2" s="2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s="1" customFormat="1" ht="12" hidden="1" customHeight="1" x14ac:dyDescent="0.2">
      <c r="C3" s="4" t="s">
        <v>1</v>
      </c>
      <c r="D3" s="3" t="s">
        <v>105</v>
      </c>
      <c r="E3" s="3"/>
      <c r="F3" s="3"/>
    </row>
    <row r="4" spans="1:25" s="1" customFormat="1" ht="18" customHeight="1" x14ac:dyDescent="0.2">
      <c r="C4" s="157" t="s">
        <v>2</v>
      </c>
      <c r="D4" s="302" t="s">
        <v>0</v>
      </c>
      <c r="E4" s="324" t="s">
        <v>103</v>
      </c>
      <c r="F4" s="304" t="s">
        <v>252</v>
      </c>
      <c r="G4" s="144">
        <v>41898</v>
      </c>
      <c r="H4" s="110" t="s">
        <v>793</v>
      </c>
      <c r="I4" s="130">
        <v>42583</v>
      </c>
      <c r="J4" s="130" t="s">
        <v>793</v>
      </c>
      <c r="K4" s="110">
        <v>41899</v>
      </c>
      <c r="L4" s="110" t="s">
        <v>793</v>
      </c>
      <c r="M4" s="110">
        <v>42584</v>
      </c>
      <c r="N4" s="129" t="s">
        <v>793</v>
      </c>
      <c r="O4" s="110">
        <v>41899</v>
      </c>
      <c r="P4" s="110" t="s">
        <v>793</v>
      </c>
      <c r="Q4" s="110">
        <v>42584</v>
      </c>
      <c r="R4" s="144">
        <v>41905</v>
      </c>
      <c r="S4" s="110" t="s">
        <v>793</v>
      </c>
      <c r="T4" s="130">
        <v>42585</v>
      </c>
      <c r="U4" s="110" t="s">
        <v>793</v>
      </c>
      <c r="V4" s="110">
        <v>42585</v>
      </c>
      <c r="W4" s="110">
        <v>42585</v>
      </c>
      <c r="X4" s="130"/>
      <c r="Y4" s="110" t="s">
        <v>793</v>
      </c>
    </row>
    <row r="5" spans="1:25" ht="54" customHeight="1" x14ac:dyDescent="0.2">
      <c r="C5" s="128" t="s">
        <v>3</v>
      </c>
      <c r="D5" s="303"/>
      <c r="E5" s="325"/>
      <c r="F5" s="305"/>
      <c r="G5" s="299" t="s">
        <v>397</v>
      </c>
      <c r="H5" s="300"/>
      <c r="I5" s="301"/>
      <c r="J5" s="251" t="s">
        <v>584</v>
      </c>
      <c r="K5" s="300" t="s">
        <v>398</v>
      </c>
      <c r="L5" s="300"/>
      <c r="M5" s="301"/>
      <c r="N5" s="141" t="s">
        <v>585</v>
      </c>
      <c r="O5" s="300" t="s">
        <v>399</v>
      </c>
      <c r="P5" s="300"/>
      <c r="Q5" s="300"/>
      <c r="R5" s="299" t="s">
        <v>400</v>
      </c>
      <c r="S5" s="300"/>
      <c r="T5" s="301"/>
      <c r="U5" s="300" t="s">
        <v>401</v>
      </c>
      <c r="V5" s="300"/>
      <c r="W5" s="300"/>
      <c r="X5" s="301"/>
      <c r="Y5" s="113" t="s">
        <v>587</v>
      </c>
    </row>
    <row r="6" spans="1:25" ht="20.25" customHeight="1" x14ac:dyDescent="0.2">
      <c r="C6" s="127" t="s">
        <v>4</v>
      </c>
      <c r="D6" s="303"/>
      <c r="E6" s="325"/>
      <c r="F6" s="305"/>
      <c r="G6" s="120" t="s">
        <v>582</v>
      </c>
      <c r="H6" s="38" t="s">
        <v>582</v>
      </c>
      <c r="I6" s="122" t="s">
        <v>124</v>
      </c>
      <c r="J6" s="122" t="s">
        <v>582</v>
      </c>
      <c r="K6" s="120" t="s">
        <v>582</v>
      </c>
      <c r="L6" s="38" t="s">
        <v>582</v>
      </c>
      <c r="M6" s="122" t="s">
        <v>124</v>
      </c>
      <c r="N6" s="121" t="s">
        <v>582</v>
      </c>
      <c r="O6" s="120" t="s">
        <v>582</v>
      </c>
      <c r="P6" s="38" t="s">
        <v>582</v>
      </c>
      <c r="Q6" s="38" t="s">
        <v>124</v>
      </c>
      <c r="R6" s="120" t="s">
        <v>582</v>
      </c>
      <c r="S6" s="38" t="s">
        <v>582</v>
      </c>
      <c r="T6" s="122" t="s">
        <v>124</v>
      </c>
      <c r="U6" s="38" t="s">
        <v>582</v>
      </c>
      <c r="V6" s="38" t="s">
        <v>124</v>
      </c>
      <c r="W6" s="321" t="s">
        <v>712</v>
      </c>
      <c r="X6" s="319" t="s">
        <v>524</v>
      </c>
      <c r="Y6" s="120" t="s">
        <v>582</v>
      </c>
    </row>
    <row r="7" spans="1:25" ht="17.25" customHeight="1" x14ac:dyDescent="0.2">
      <c r="C7" s="127" t="s">
        <v>5</v>
      </c>
      <c r="D7" s="303"/>
      <c r="E7" s="325"/>
      <c r="F7" s="305"/>
      <c r="G7" s="240" t="s">
        <v>6</v>
      </c>
      <c r="H7" s="216" t="s">
        <v>6</v>
      </c>
      <c r="I7" s="241" t="s">
        <v>6</v>
      </c>
      <c r="J7" s="241" t="s">
        <v>6</v>
      </c>
      <c r="K7" s="240" t="s">
        <v>6</v>
      </c>
      <c r="L7" s="216" t="s">
        <v>6</v>
      </c>
      <c r="M7" s="241" t="s">
        <v>6</v>
      </c>
      <c r="N7" s="121" t="s">
        <v>6</v>
      </c>
      <c r="O7" s="240" t="s">
        <v>6</v>
      </c>
      <c r="P7" s="216" t="s">
        <v>6</v>
      </c>
      <c r="Q7" s="216" t="s">
        <v>6</v>
      </c>
      <c r="R7" s="240" t="s">
        <v>6</v>
      </c>
      <c r="S7" s="216" t="s">
        <v>6</v>
      </c>
      <c r="T7" s="241" t="s">
        <v>6</v>
      </c>
      <c r="U7" s="216" t="s">
        <v>6</v>
      </c>
      <c r="V7" s="216" t="s">
        <v>6</v>
      </c>
      <c r="W7" s="322"/>
      <c r="X7" s="320"/>
      <c r="Y7" s="240" t="s">
        <v>6</v>
      </c>
    </row>
    <row r="8" spans="1:25" ht="16.5" customHeight="1" x14ac:dyDescent="0.2">
      <c r="C8" s="154" t="s">
        <v>216</v>
      </c>
      <c r="D8" s="155"/>
      <c r="E8" s="156"/>
      <c r="F8" s="156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</row>
    <row r="9" spans="1:25" s="108" customFormat="1" ht="24" x14ac:dyDescent="0.2">
      <c r="C9" s="164" t="s">
        <v>351</v>
      </c>
      <c r="D9" s="165" t="s">
        <v>159</v>
      </c>
      <c r="E9" s="152" t="s">
        <v>262</v>
      </c>
      <c r="F9" s="166" t="s">
        <v>806</v>
      </c>
      <c r="G9" s="167" t="s">
        <v>128</v>
      </c>
      <c r="H9" s="167" t="s">
        <v>14</v>
      </c>
      <c r="I9" s="151" t="s">
        <v>269</v>
      </c>
      <c r="J9" s="143" t="s">
        <v>14</v>
      </c>
      <c r="K9" s="167" t="s">
        <v>128</v>
      </c>
      <c r="L9" s="167" t="s">
        <v>14</v>
      </c>
      <c r="M9" s="168" t="s">
        <v>269</v>
      </c>
      <c r="N9" s="143" t="s">
        <v>14</v>
      </c>
      <c r="O9" s="167" t="s">
        <v>716</v>
      </c>
      <c r="P9" s="169">
        <v>2.5999999999999999E-2</v>
      </c>
      <c r="Q9" s="168" t="s">
        <v>269</v>
      </c>
      <c r="R9" s="167" t="s">
        <v>125</v>
      </c>
      <c r="S9" s="169">
        <v>0.05</v>
      </c>
      <c r="T9" s="170" t="s">
        <v>422</v>
      </c>
      <c r="U9" s="171">
        <v>0.03</v>
      </c>
      <c r="V9" s="168" t="s">
        <v>269</v>
      </c>
      <c r="W9" s="170">
        <v>2.0000000000000002E-5</v>
      </c>
      <c r="X9" s="168" t="s">
        <v>525</v>
      </c>
      <c r="Y9" s="172" t="s">
        <v>14</v>
      </c>
    </row>
    <row r="10" spans="1:25" s="108" customFormat="1" x14ac:dyDescent="0.2">
      <c r="C10" s="145" t="s">
        <v>352</v>
      </c>
      <c r="D10" s="109" t="s">
        <v>159</v>
      </c>
      <c r="E10" s="44" t="s">
        <v>234</v>
      </c>
      <c r="F10" s="134" t="s">
        <v>13</v>
      </c>
      <c r="G10" s="131" t="s">
        <v>100</v>
      </c>
      <c r="H10" s="96">
        <v>130</v>
      </c>
      <c r="I10" s="96" t="s">
        <v>438</v>
      </c>
      <c r="J10" s="131">
        <v>32</v>
      </c>
      <c r="K10" s="96" t="s">
        <v>100</v>
      </c>
      <c r="L10" s="96" t="s">
        <v>100</v>
      </c>
      <c r="M10" s="96" t="s">
        <v>172</v>
      </c>
      <c r="N10" s="131" t="s">
        <v>602</v>
      </c>
      <c r="O10" s="96" t="s">
        <v>100</v>
      </c>
      <c r="P10" s="96" t="s">
        <v>613</v>
      </c>
      <c r="Q10" s="96" t="s">
        <v>439</v>
      </c>
      <c r="R10" s="96" t="s">
        <v>100</v>
      </c>
      <c r="S10" s="96" t="s">
        <v>626</v>
      </c>
      <c r="T10" s="96" t="s">
        <v>100</v>
      </c>
      <c r="U10" s="96">
        <v>76</v>
      </c>
      <c r="V10" s="96" t="s">
        <v>100</v>
      </c>
      <c r="W10" s="96" t="s">
        <v>100</v>
      </c>
      <c r="X10" s="96" t="s">
        <v>525</v>
      </c>
      <c r="Y10" s="131" t="s">
        <v>100</v>
      </c>
    </row>
    <row r="11" spans="1:25" s="108" customFormat="1" x14ac:dyDescent="0.2">
      <c r="C11" s="145" t="s">
        <v>353</v>
      </c>
      <c r="D11" s="109" t="s">
        <v>159</v>
      </c>
      <c r="E11" s="44" t="s">
        <v>112</v>
      </c>
      <c r="F11" s="134" t="s">
        <v>13</v>
      </c>
      <c r="G11" s="131" t="s">
        <v>100</v>
      </c>
      <c r="H11" s="96">
        <v>110</v>
      </c>
      <c r="I11" s="96" t="s">
        <v>242</v>
      </c>
      <c r="J11" s="131">
        <v>44</v>
      </c>
      <c r="K11" s="96" t="s">
        <v>100</v>
      </c>
      <c r="L11" s="96" t="s">
        <v>100</v>
      </c>
      <c r="M11" s="96" t="s">
        <v>174</v>
      </c>
      <c r="N11" s="131">
        <v>100</v>
      </c>
      <c r="O11" s="131"/>
      <c r="P11" s="96" t="s">
        <v>616</v>
      </c>
      <c r="Q11" s="96" t="s">
        <v>66</v>
      </c>
      <c r="R11" s="96" t="s">
        <v>100</v>
      </c>
      <c r="S11" s="96" t="s">
        <v>629</v>
      </c>
      <c r="T11" s="96" t="s">
        <v>100</v>
      </c>
      <c r="U11" s="96">
        <v>52</v>
      </c>
      <c r="V11" s="96" t="s">
        <v>100</v>
      </c>
      <c r="W11" s="96" t="s">
        <v>100</v>
      </c>
      <c r="X11" s="96" t="s">
        <v>525</v>
      </c>
      <c r="Y11" s="131" t="s">
        <v>100</v>
      </c>
    </row>
    <row r="12" spans="1:25" ht="11.25" customHeight="1" x14ac:dyDescent="0.2">
      <c r="C12" s="145" t="s">
        <v>354</v>
      </c>
      <c r="D12" s="37" t="s">
        <v>159</v>
      </c>
      <c r="E12" s="44" t="s">
        <v>258</v>
      </c>
      <c r="F12" s="135" t="s">
        <v>491</v>
      </c>
      <c r="G12" s="132">
        <v>0.05</v>
      </c>
      <c r="H12" s="11">
        <v>4.7000000000000002E-3</v>
      </c>
      <c r="I12" s="11" t="s">
        <v>440</v>
      </c>
      <c r="J12" s="132" t="s">
        <v>279</v>
      </c>
      <c r="K12" s="132" t="s">
        <v>719</v>
      </c>
      <c r="L12" s="11" t="s">
        <v>281</v>
      </c>
      <c r="M12" s="11" t="s">
        <v>295</v>
      </c>
      <c r="N12" s="132" t="s">
        <v>600</v>
      </c>
      <c r="O12" s="132">
        <v>4.1000000000000002E-2</v>
      </c>
      <c r="P12" s="11" t="s">
        <v>467</v>
      </c>
      <c r="Q12" s="11" t="s">
        <v>441</v>
      </c>
      <c r="R12" s="132" t="s">
        <v>721</v>
      </c>
      <c r="S12" s="11" t="s">
        <v>624</v>
      </c>
      <c r="T12" s="11" t="s">
        <v>442</v>
      </c>
      <c r="U12" s="11" t="s">
        <v>637</v>
      </c>
      <c r="V12" s="11">
        <v>5.4000000000000003E-3</v>
      </c>
      <c r="W12" s="11">
        <v>5.7000000000000002E-3</v>
      </c>
      <c r="X12" s="11" t="s">
        <v>525</v>
      </c>
      <c r="Y12" s="132" t="s">
        <v>281</v>
      </c>
    </row>
    <row r="13" spans="1:25" x14ac:dyDescent="0.2">
      <c r="C13" s="145" t="s">
        <v>355</v>
      </c>
      <c r="D13" s="37" t="s">
        <v>159</v>
      </c>
      <c r="E13" s="44" t="s">
        <v>259</v>
      </c>
      <c r="F13" s="135" t="s">
        <v>13</v>
      </c>
      <c r="G13" s="132" t="s">
        <v>717</v>
      </c>
      <c r="H13" s="11" t="s">
        <v>267</v>
      </c>
      <c r="I13" s="11" t="s">
        <v>267</v>
      </c>
      <c r="J13" s="132" t="s">
        <v>267</v>
      </c>
      <c r="K13" s="132" t="s">
        <v>717</v>
      </c>
      <c r="L13" s="11" t="s">
        <v>267</v>
      </c>
      <c r="M13" s="11" t="s">
        <v>267</v>
      </c>
      <c r="N13" s="132" t="s">
        <v>267</v>
      </c>
      <c r="O13" s="132" t="s">
        <v>267</v>
      </c>
      <c r="P13" s="11" t="s">
        <v>267</v>
      </c>
      <c r="Q13" s="11" t="s">
        <v>267</v>
      </c>
      <c r="R13" s="132" t="s">
        <v>281</v>
      </c>
      <c r="S13" s="11" t="s">
        <v>267</v>
      </c>
      <c r="T13" s="11" t="s">
        <v>267</v>
      </c>
      <c r="U13" s="11" t="s">
        <v>267</v>
      </c>
      <c r="V13" s="11" t="s">
        <v>267</v>
      </c>
      <c r="W13" s="11" t="s">
        <v>267</v>
      </c>
      <c r="X13" s="11" t="s">
        <v>525</v>
      </c>
      <c r="Y13" s="132" t="s">
        <v>267</v>
      </c>
    </row>
    <row r="14" spans="1:25" x14ac:dyDescent="0.2">
      <c r="C14" s="145" t="s">
        <v>356</v>
      </c>
      <c r="D14" s="37" t="s">
        <v>159</v>
      </c>
      <c r="E14" s="44" t="s">
        <v>260</v>
      </c>
      <c r="F14" s="134" t="s">
        <v>284</v>
      </c>
      <c r="G14" s="132">
        <v>4.1000000000000003E-3</v>
      </c>
      <c r="H14" s="11">
        <v>3.8999999999999998E-3</v>
      </c>
      <c r="I14" s="11" t="s">
        <v>443</v>
      </c>
      <c r="J14" s="132" t="s">
        <v>270</v>
      </c>
      <c r="K14" s="132" t="s">
        <v>676</v>
      </c>
      <c r="L14" s="11">
        <v>1.1000000000000001E-3</v>
      </c>
      <c r="M14" s="11" t="s">
        <v>444</v>
      </c>
      <c r="N14" s="132" t="s">
        <v>601</v>
      </c>
      <c r="O14" s="132">
        <v>1.4E-3</v>
      </c>
      <c r="P14" s="11" t="s">
        <v>163</v>
      </c>
      <c r="Q14" s="11" t="s">
        <v>445</v>
      </c>
      <c r="R14" s="132" t="s">
        <v>129</v>
      </c>
      <c r="S14" s="11" t="s">
        <v>275</v>
      </c>
      <c r="T14" s="11" t="s">
        <v>272</v>
      </c>
      <c r="U14" s="11" t="s">
        <v>272</v>
      </c>
      <c r="V14" s="11">
        <v>1.6999999999999999E-3</v>
      </c>
      <c r="W14" s="11">
        <v>1.9E-3</v>
      </c>
      <c r="X14" s="65">
        <f>ABS(V14-W14)/AVERAGE(V14:W14)</f>
        <v>0.11111111111111116</v>
      </c>
      <c r="Y14" s="132">
        <v>5.2999999999999998E-4</v>
      </c>
    </row>
    <row r="15" spans="1:25" x14ac:dyDescent="0.2">
      <c r="C15" s="145" t="s">
        <v>357</v>
      </c>
      <c r="D15" s="37" t="s">
        <v>159</v>
      </c>
      <c r="E15" s="44" t="s">
        <v>119</v>
      </c>
      <c r="F15" s="134" t="s">
        <v>13</v>
      </c>
      <c r="G15" s="132">
        <v>3.7999999999999999E-2</v>
      </c>
      <c r="H15" s="11">
        <v>2.7E-2</v>
      </c>
      <c r="I15" s="11" t="s">
        <v>446</v>
      </c>
      <c r="J15" s="132" t="s">
        <v>487</v>
      </c>
      <c r="K15" s="132" t="s">
        <v>111</v>
      </c>
      <c r="L15" s="11">
        <v>1.4999999999999999E-2</v>
      </c>
      <c r="M15" s="11" t="s">
        <v>447</v>
      </c>
      <c r="N15" s="132" t="s">
        <v>382</v>
      </c>
      <c r="O15" s="132">
        <v>2.5000000000000001E-2</v>
      </c>
      <c r="P15" s="11" t="s">
        <v>612</v>
      </c>
      <c r="Q15" s="11" t="s">
        <v>432</v>
      </c>
      <c r="R15" s="132">
        <v>4.8000000000000001E-2</v>
      </c>
      <c r="S15" s="11" t="s">
        <v>625</v>
      </c>
      <c r="T15" s="11" t="s">
        <v>278</v>
      </c>
      <c r="U15" s="11" t="s">
        <v>278</v>
      </c>
      <c r="V15" s="11">
        <v>3.3000000000000002E-2</v>
      </c>
      <c r="W15" s="11">
        <v>3.4000000000000002E-2</v>
      </c>
      <c r="X15" s="11" t="s">
        <v>525</v>
      </c>
      <c r="Y15" s="132">
        <v>5.2999999999999999E-2</v>
      </c>
    </row>
    <row r="16" spans="1:25" x14ac:dyDescent="0.2">
      <c r="C16" s="145" t="s">
        <v>358</v>
      </c>
      <c r="D16" s="37" t="s">
        <v>159</v>
      </c>
      <c r="E16" s="44" t="s">
        <v>261</v>
      </c>
      <c r="F16" s="134" t="s">
        <v>13</v>
      </c>
      <c r="G16" s="132" t="s">
        <v>37</v>
      </c>
      <c r="H16" s="11" t="s">
        <v>129</v>
      </c>
      <c r="I16" s="11" t="s">
        <v>129</v>
      </c>
      <c r="J16" s="132" t="s">
        <v>129</v>
      </c>
      <c r="K16" s="132" t="s">
        <v>37</v>
      </c>
      <c r="L16" s="11" t="s">
        <v>129</v>
      </c>
      <c r="M16" s="11" t="s">
        <v>129</v>
      </c>
      <c r="N16" s="132" t="s">
        <v>129</v>
      </c>
      <c r="O16" s="132" t="s">
        <v>129</v>
      </c>
      <c r="P16" s="11" t="s">
        <v>129</v>
      </c>
      <c r="Q16" s="11" t="s">
        <v>129</v>
      </c>
      <c r="R16" s="132" t="s">
        <v>39</v>
      </c>
      <c r="S16" s="11" t="s">
        <v>129</v>
      </c>
      <c r="T16" s="11" t="s">
        <v>129</v>
      </c>
      <c r="U16" s="11" t="s">
        <v>129</v>
      </c>
      <c r="V16" s="11" t="s">
        <v>129</v>
      </c>
      <c r="W16" s="11" t="s">
        <v>129</v>
      </c>
      <c r="X16" s="11" t="s">
        <v>525</v>
      </c>
      <c r="Y16" s="132" t="s">
        <v>129</v>
      </c>
    </row>
    <row r="17" spans="3:25" x14ac:dyDescent="0.2">
      <c r="C17" s="145" t="s">
        <v>359</v>
      </c>
      <c r="D17" s="37" t="s">
        <v>159</v>
      </c>
      <c r="E17" s="44" t="s">
        <v>123</v>
      </c>
      <c r="F17" s="135" t="s">
        <v>492</v>
      </c>
      <c r="G17" s="132">
        <v>0.51</v>
      </c>
      <c r="H17" s="11">
        <v>0.23</v>
      </c>
      <c r="I17" s="11" t="s">
        <v>448</v>
      </c>
      <c r="J17" s="132" t="s">
        <v>408</v>
      </c>
      <c r="K17" s="133">
        <v>4</v>
      </c>
      <c r="L17" s="11">
        <v>1.4</v>
      </c>
      <c r="M17" s="50" t="s">
        <v>449</v>
      </c>
      <c r="N17" s="132" t="s">
        <v>588</v>
      </c>
      <c r="O17" s="132">
        <v>0.12</v>
      </c>
      <c r="P17" s="11" t="s">
        <v>408</v>
      </c>
      <c r="Q17" s="11" t="s">
        <v>55</v>
      </c>
      <c r="R17" s="132">
        <v>0.27</v>
      </c>
      <c r="S17" s="11" t="s">
        <v>200</v>
      </c>
      <c r="T17" s="11" t="s">
        <v>110</v>
      </c>
      <c r="U17" s="11" t="s">
        <v>638</v>
      </c>
      <c r="V17" s="11">
        <v>0.26</v>
      </c>
      <c r="W17" s="11">
        <v>0.27</v>
      </c>
      <c r="X17" s="65">
        <f t="shared" ref="X17:X19" si="0">ABS(V17-W17)/AVERAGE(V17:W17)</f>
        <v>3.7735849056603807E-2</v>
      </c>
      <c r="Y17" s="132">
        <v>0.44</v>
      </c>
    </row>
    <row r="18" spans="3:25" x14ac:dyDescent="0.2">
      <c r="C18" s="145" t="s">
        <v>352</v>
      </c>
      <c r="D18" s="37" t="s">
        <v>159</v>
      </c>
      <c r="E18" s="44" t="s">
        <v>234</v>
      </c>
      <c r="F18" s="134" t="s">
        <v>13</v>
      </c>
      <c r="G18" s="132">
        <v>260</v>
      </c>
      <c r="H18" s="11">
        <v>130</v>
      </c>
      <c r="I18" s="11" t="s">
        <v>438</v>
      </c>
      <c r="J18" s="132" t="s">
        <v>589</v>
      </c>
      <c r="K18" s="132">
        <v>330</v>
      </c>
      <c r="L18" s="11">
        <v>77</v>
      </c>
      <c r="M18" s="11" t="s">
        <v>450</v>
      </c>
      <c r="N18" s="132" t="s">
        <v>602</v>
      </c>
      <c r="O18" s="132">
        <v>96</v>
      </c>
      <c r="P18" s="11" t="s">
        <v>613</v>
      </c>
      <c r="Q18" s="11" t="s">
        <v>451</v>
      </c>
      <c r="R18" s="132">
        <v>240</v>
      </c>
      <c r="S18" s="11" t="s">
        <v>626</v>
      </c>
      <c r="T18" s="11" t="s">
        <v>239</v>
      </c>
      <c r="U18" s="11" t="s">
        <v>639</v>
      </c>
      <c r="V18" s="11">
        <v>300</v>
      </c>
      <c r="W18" s="11">
        <v>300</v>
      </c>
      <c r="X18" s="65">
        <f t="shared" si="0"/>
        <v>0</v>
      </c>
      <c r="Y18" s="132">
        <v>200</v>
      </c>
    </row>
    <row r="19" spans="3:25" ht="11.25" customHeight="1" x14ac:dyDescent="0.2">
      <c r="C19" s="145" t="s">
        <v>155</v>
      </c>
      <c r="D19" s="37" t="s">
        <v>159</v>
      </c>
      <c r="E19" s="44" t="s">
        <v>234</v>
      </c>
      <c r="F19" s="135" t="s">
        <v>13</v>
      </c>
      <c r="G19" s="132" t="s">
        <v>100</v>
      </c>
      <c r="H19" s="11">
        <v>170</v>
      </c>
      <c r="I19" s="11" t="s">
        <v>425</v>
      </c>
      <c r="J19" s="132">
        <v>140</v>
      </c>
      <c r="K19" s="96" t="s">
        <v>100</v>
      </c>
      <c r="L19" s="11" t="s">
        <v>100</v>
      </c>
      <c r="M19" s="11" t="s">
        <v>172</v>
      </c>
      <c r="N19" s="132">
        <v>99</v>
      </c>
      <c r="O19" s="96" t="s">
        <v>100</v>
      </c>
      <c r="P19" s="11">
        <v>93</v>
      </c>
      <c r="Q19" s="11" t="s">
        <v>452</v>
      </c>
      <c r="R19" s="132" t="s">
        <v>100</v>
      </c>
      <c r="S19" s="11">
        <v>160</v>
      </c>
      <c r="T19" s="11" t="s">
        <v>239</v>
      </c>
      <c r="U19" s="11">
        <v>87</v>
      </c>
      <c r="V19" s="11">
        <v>310</v>
      </c>
      <c r="W19" s="11">
        <v>310</v>
      </c>
      <c r="X19" s="65">
        <f t="shared" si="0"/>
        <v>0</v>
      </c>
      <c r="Y19" s="132" t="s">
        <v>100</v>
      </c>
    </row>
    <row r="20" spans="3:25" x14ac:dyDescent="0.2">
      <c r="C20" s="145" t="s">
        <v>360</v>
      </c>
      <c r="D20" s="37" t="s">
        <v>159</v>
      </c>
      <c r="E20" s="44" t="s">
        <v>261</v>
      </c>
      <c r="F20" s="135" t="s">
        <v>286</v>
      </c>
      <c r="G20" s="132" t="s">
        <v>37</v>
      </c>
      <c r="H20" s="11" t="s">
        <v>129</v>
      </c>
      <c r="I20" s="11" t="s">
        <v>129</v>
      </c>
      <c r="J20" s="132" t="s">
        <v>129</v>
      </c>
      <c r="K20" s="132" t="s">
        <v>37</v>
      </c>
      <c r="L20" s="11" t="s">
        <v>129</v>
      </c>
      <c r="M20" s="11" t="s">
        <v>129</v>
      </c>
      <c r="N20" s="132" t="s">
        <v>129</v>
      </c>
      <c r="O20" s="132" t="s">
        <v>129</v>
      </c>
      <c r="P20" s="11" t="s">
        <v>129</v>
      </c>
      <c r="Q20" s="11" t="s">
        <v>129</v>
      </c>
      <c r="R20" s="132" t="s">
        <v>39</v>
      </c>
      <c r="S20" s="11" t="s">
        <v>129</v>
      </c>
      <c r="T20" s="11" t="s">
        <v>129</v>
      </c>
      <c r="U20" s="11" t="s">
        <v>129</v>
      </c>
      <c r="V20" s="11" t="s">
        <v>129</v>
      </c>
      <c r="W20" s="11" t="s">
        <v>129</v>
      </c>
      <c r="X20" s="11" t="s">
        <v>525</v>
      </c>
      <c r="Y20" s="132" t="s">
        <v>129</v>
      </c>
    </row>
    <row r="21" spans="3:25" x14ac:dyDescent="0.2">
      <c r="C21" s="145" t="s">
        <v>361</v>
      </c>
      <c r="D21" s="37" t="s">
        <v>159</v>
      </c>
      <c r="E21" s="44" t="s">
        <v>263</v>
      </c>
      <c r="F21" s="134" t="s">
        <v>13</v>
      </c>
      <c r="G21" s="132">
        <v>8.3999999999999995E-3</v>
      </c>
      <c r="H21" s="11">
        <v>7.3000000000000001E-3</v>
      </c>
      <c r="I21" s="11" t="s">
        <v>453</v>
      </c>
      <c r="J21" s="132" t="s">
        <v>590</v>
      </c>
      <c r="K21" s="132">
        <v>5.0999999999999997E-2</v>
      </c>
      <c r="L21" s="11">
        <v>1.1999999999999999E-3</v>
      </c>
      <c r="M21" s="11" t="s">
        <v>119</v>
      </c>
      <c r="N21" s="132" t="s">
        <v>603</v>
      </c>
      <c r="O21" s="132">
        <v>5.1999999999999998E-3</v>
      </c>
      <c r="P21" s="11" t="s">
        <v>441</v>
      </c>
      <c r="Q21" s="11" t="s">
        <v>169</v>
      </c>
      <c r="R21" s="132">
        <v>1.2E-2</v>
      </c>
      <c r="S21" s="11" t="s">
        <v>627</v>
      </c>
      <c r="T21" s="11" t="s">
        <v>454</v>
      </c>
      <c r="U21" s="11" t="s">
        <v>270</v>
      </c>
      <c r="V21" s="11">
        <v>1.2999999999999999E-2</v>
      </c>
      <c r="W21" s="11">
        <v>1.2999999999999999E-2</v>
      </c>
      <c r="X21" s="65">
        <f t="shared" ref="X21:X23" si="1">ABS(V21-W21)/AVERAGE(V21:W21)</f>
        <v>0</v>
      </c>
      <c r="Y21" s="132">
        <v>2.3999999999999998E-3</v>
      </c>
    </row>
    <row r="22" spans="3:25" x14ac:dyDescent="0.2">
      <c r="C22" s="145" t="s">
        <v>362</v>
      </c>
      <c r="D22" s="37" t="s">
        <v>159</v>
      </c>
      <c r="E22" s="44" t="s">
        <v>260</v>
      </c>
      <c r="F22" s="134" t="s">
        <v>493</v>
      </c>
      <c r="G22" s="132">
        <v>3.0000000000000001E-3</v>
      </c>
      <c r="H22" s="11">
        <v>1.4E-3</v>
      </c>
      <c r="I22" s="11" t="s">
        <v>455</v>
      </c>
      <c r="J22" s="133" t="s">
        <v>442</v>
      </c>
      <c r="K22" s="132">
        <v>3.7000000000000002E-3</v>
      </c>
      <c r="L22" s="11">
        <v>7.7999999999999999E-4</v>
      </c>
      <c r="M22" s="11" t="s">
        <v>456</v>
      </c>
      <c r="N22" s="133" t="s">
        <v>280</v>
      </c>
      <c r="O22" s="132">
        <v>2.5000000000000001E-3</v>
      </c>
      <c r="P22" s="11" t="s">
        <v>614</v>
      </c>
      <c r="Q22" s="11" t="s">
        <v>457</v>
      </c>
      <c r="R22" s="132">
        <v>3.0000000000000001E-3</v>
      </c>
      <c r="S22" s="50" t="s">
        <v>628</v>
      </c>
      <c r="T22" s="50" t="s">
        <v>12</v>
      </c>
      <c r="U22" s="11" t="s">
        <v>640</v>
      </c>
      <c r="V22" s="11">
        <v>3.5999999999999999E-3</v>
      </c>
      <c r="W22" s="11">
        <v>4.0000000000000001E-3</v>
      </c>
      <c r="X22" s="65">
        <f t="shared" si="1"/>
        <v>0.10526315789473689</v>
      </c>
      <c r="Y22" s="132">
        <v>9.5E-4</v>
      </c>
    </row>
    <row r="23" spans="3:25" x14ac:dyDescent="0.2">
      <c r="C23" s="145" t="s">
        <v>363</v>
      </c>
      <c r="D23" s="37" t="s">
        <v>159</v>
      </c>
      <c r="E23" s="44" t="s">
        <v>386</v>
      </c>
      <c r="F23" s="134">
        <v>0.3</v>
      </c>
      <c r="G23" s="133">
        <v>2.6</v>
      </c>
      <c r="H23" s="50">
        <v>1.1000000000000001</v>
      </c>
      <c r="I23" s="50">
        <v>2.2000000000000002</v>
      </c>
      <c r="J23" s="132" t="s">
        <v>591</v>
      </c>
      <c r="K23" s="132" t="s">
        <v>720</v>
      </c>
      <c r="L23" s="11" t="s">
        <v>599</v>
      </c>
      <c r="M23" s="50" t="s">
        <v>458</v>
      </c>
      <c r="N23" s="132" t="s">
        <v>604</v>
      </c>
      <c r="O23" s="133">
        <v>0.46</v>
      </c>
      <c r="P23" s="11" t="s">
        <v>615</v>
      </c>
      <c r="Q23" s="50" t="s">
        <v>459</v>
      </c>
      <c r="R23" s="132">
        <v>0.1</v>
      </c>
      <c r="S23" s="11" t="s">
        <v>112</v>
      </c>
      <c r="T23" s="11" t="s">
        <v>460</v>
      </c>
      <c r="U23" s="11" t="s">
        <v>196</v>
      </c>
      <c r="V23" s="50">
        <v>3</v>
      </c>
      <c r="W23" s="50">
        <v>3.1</v>
      </c>
      <c r="X23" s="65">
        <f t="shared" si="1"/>
        <v>3.2786885245901669E-2</v>
      </c>
      <c r="Y23" s="132" t="s">
        <v>599</v>
      </c>
    </row>
    <row r="24" spans="3:25" x14ac:dyDescent="0.2">
      <c r="C24" s="145" t="s">
        <v>255</v>
      </c>
      <c r="D24" s="37" t="s">
        <v>159</v>
      </c>
      <c r="E24" s="44" t="s">
        <v>260</v>
      </c>
      <c r="F24" s="134" t="s">
        <v>494</v>
      </c>
      <c r="G24" s="132" t="s">
        <v>676</v>
      </c>
      <c r="H24" s="11" t="s">
        <v>277</v>
      </c>
      <c r="I24" s="11" t="s">
        <v>277</v>
      </c>
      <c r="J24" s="132" t="s">
        <v>277</v>
      </c>
      <c r="K24" s="132" t="s">
        <v>676</v>
      </c>
      <c r="L24" s="11" t="s">
        <v>277</v>
      </c>
      <c r="M24" s="11" t="s">
        <v>277</v>
      </c>
      <c r="N24" s="132" t="s">
        <v>277</v>
      </c>
      <c r="O24" s="132" t="s">
        <v>277</v>
      </c>
      <c r="P24" s="11" t="s">
        <v>277</v>
      </c>
      <c r="Q24" s="11" t="s">
        <v>277</v>
      </c>
      <c r="R24" s="132" t="s">
        <v>129</v>
      </c>
      <c r="S24" s="11" t="s">
        <v>277</v>
      </c>
      <c r="T24" s="11" t="s">
        <v>277</v>
      </c>
      <c r="U24" s="11" t="s">
        <v>277</v>
      </c>
      <c r="V24" s="11" t="s">
        <v>277</v>
      </c>
      <c r="W24" s="11" t="s">
        <v>277</v>
      </c>
      <c r="X24" s="11" t="s">
        <v>525</v>
      </c>
      <c r="Y24" s="132" t="s">
        <v>277</v>
      </c>
    </row>
    <row r="25" spans="3:25" x14ac:dyDescent="0.2">
      <c r="C25" s="145" t="s">
        <v>364</v>
      </c>
      <c r="D25" s="37" t="s">
        <v>159</v>
      </c>
      <c r="E25" s="44" t="s">
        <v>123</v>
      </c>
      <c r="F25" s="134" t="s">
        <v>13</v>
      </c>
      <c r="G25" s="132">
        <v>5.2999999999999999E-2</v>
      </c>
      <c r="H25" s="11" t="s">
        <v>14</v>
      </c>
      <c r="I25" s="11" t="s">
        <v>461</v>
      </c>
      <c r="J25" s="132" t="s">
        <v>195</v>
      </c>
      <c r="K25" s="132" t="s">
        <v>107</v>
      </c>
      <c r="L25" s="11">
        <v>0.04</v>
      </c>
      <c r="M25" s="11" t="s">
        <v>199</v>
      </c>
      <c r="N25" s="132" t="s">
        <v>14</v>
      </c>
      <c r="O25" s="132" t="s">
        <v>14</v>
      </c>
      <c r="P25" s="11" t="s">
        <v>14</v>
      </c>
      <c r="Q25" s="11" t="s">
        <v>14</v>
      </c>
      <c r="R25" s="132">
        <v>4.1000000000000002E-2</v>
      </c>
      <c r="S25" s="11" t="s">
        <v>195</v>
      </c>
      <c r="T25" s="11" t="s">
        <v>382</v>
      </c>
      <c r="U25" s="11" t="s">
        <v>14</v>
      </c>
      <c r="V25" s="11">
        <v>3.5000000000000003E-2</v>
      </c>
      <c r="W25" s="11">
        <v>3.5999999999999997E-2</v>
      </c>
      <c r="X25" s="11" t="s">
        <v>525</v>
      </c>
      <c r="Y25" s="132" t="s">
        <v>14</v>
      </c>
    </row>
    <row r="26" spans="3:25" ht="11.25" customHeight="1" x14ac:dyDescent="0.2">
      <c r="C26" s="145" t="s">
        <v>353</v>
      </c>
      <c r="D26" s="37" t="s">
        <v>159</v>
      </c>
      <c r="E26" s="44" t="s">
        <v>112</v>
      </c>
      <c r="F26" s="135" t="s">
        <v>13</v>
      </c>
      <c r="G26" s="132">
        <v>210</v>
      </c>
      <c r="H26" s="11">
        <v>110</v>
      </c>
      <c r="I26" s="11" t="s">
        <v>72</v>
      </c>
      <c r="J26" s="132" t="s">
        <v>421</v>
      </c>
      <c r="K26" s="132">
        <v>710</v>
      </c>
      <c r="L26" s="11">
        <v>74</v>
      </c>
      <c r="M26" s="11" t="s">
        <v>174</v>
      </c>
      <c r="N26" s="132" t="s">
        <v>35</v>
      </c>
      <c r="O26" s="132">
        <v>67</v>
      </c>
      <c r="P26" s="11" t="s">
        <v>616</v>
      </c>
      <c r="Q26" s="11" t="s">
        <v>462</v>
      </c>
      <c r="R26" s="132">
        <v>170</v>
      </c>
      <c r="S26" s="11" t="s">
        <v>629</v>
      </c>
      <c r="T26" s="11" t="s">
        <v>319</v>
      </c>
      <c r="U26" s="11" t="s">
        <v>641</v>
      </c>
      <c r="V26" s="11">
        <v>230</v>
      </c>
      <c r="W26" s="11">
        <v>230</v>
      </c>
      <c r="X26" s="65">
        <f t="shared" ref="X26:X30" si="2">ABS(V26-W26)/AVERAGE(V26:W26)</f>
        <v>0</v>
      </c>
      <c r="Y26" s="132">
        <v>91</v>
      </c>
    </row>
    <row r="27" spans="3:25" x14ac:dyDescent="0.2">
      <c r="C27" s="145" t="s">
        <v>156</v>
      </c>
      <c r="D27" s="37" t="s">
        <v>159</v>
      </c>
      <c r="E27" s="44" t="s">
        <v>112</v>
      </c>
      <c r="F27" s="135" t="s">
        <v>13</v>
      </c>
      <c r="G27" s="11" t="s">
        <v>100</v>
      </c>
      <c r="H27" s="11">
        <v>140</v>
      </c>
      <c r="I27" s="11" t="s">
        <v>72</v>
      </c>
      <c r="J27" s="132">
        <v>96</v>
      </c>
      <c r="K27" s="96" t="s">
        <v>100</v>
      </c>
      <c r="L27" s="11" t="s">
        <v>100</v>
      </c>
      <c r="M27" s="11" t="s">
        <v>174</v>
      </c>
      <c r="N27" s="132">
        <v>100</v>
      </c>
      <c r="O27" s="132"/>
      <c r="P27" s="11">
        <v>61</v>
      </c>
      <c r="Q27" s="11" t="s">
        <v>462</v>
      </c>
      <c r="R27" s="132" t="s">
        <v>100</v>
      </c>
      <c r="S27" s="11">
        <v>100</v>
      </c>
      <c r="T27" s="11" t="s">
        <v>319</v>
      </c>
      <c r="U27" s="11">
        <v>61</v>
      </c>
      <c r="V27" s="11">
        <v>230</v>
      </c>
      <c r="W27" s="11">
        <v>230</v>
      </c>
      <c r="X27" s="65">
        <f t="shared" si="2"/>
        <v>0</v>
      </c>
      <c r="Y27" s="132" t="s">
        <v>100</v>
      </c>
    </row>
    <row r="28" spans="3:25" x14ac:dyDescent="0.2">
      <c r="C28" s="145" t="s">
        <v>365</v>
      </c>
      <c r="D28" s="37" t="s">
        <v>159</v>
      </c>
      <c r="E28" s="44" t="s">
        <v>387</v>
      </c>
      <c r="F28" s="134" t="s">
        <v>13</v>
      </c>
      <c r="G28" s="132">
        <v>1.5</v>
      </c>
      <c r="H28" s="11">
        <v>0.8</v>
      </c>
      <c r="I28" s="11" t="s">
        <v>463</v>
      </c>
      <c r="J28" s="132" t="s">
        <v>592</v>
      </c>
      <c r="K28" s="132">
        <v>0.56999999999999995</v>
      </c>
      <c r="L28" s="11">
        <v>0.21</v>
      </c>
      <c r="M28" s="11" t="s">
        <v>460</v>
      </c>
      <c r="N28" s="132" t="s">
        <v>592</v>
      </c>
      <c r="O28" s="132">
        <v>0.65</v>
      </c>
      <c r="P28" s="11" t="s">
        <v>617</v>
      </c>
      <c r="Q28" s="11" t="s">
        <v>464</v>
      </c>
      <c r="R28" s="132">
        <v>2.2000000000000002</v>
      </c>
      <c r="S28" s="11" t="s">
        <v>630</v>
      </c>
      <c r="T28" s="11" t="s">
        <v>64</v>
      </c>
      <c r="U28" s="11" t="s">
        <v>615</v>
      </c>
      <c r="V28" s="11">
        <v>0.76</v>
      </c>
      <c r="W28" s="11">
        <v>0.76</v>
      </c>
      <c r="X28" s="65">
        <f t="shared" si="2"/>
        <v>0</v>
      </c>
      <c r="Y28" s="132">
        <v>0.28999999999999998</v>
      </c>
    </row>
    <row r="29" spans="3:25" x14ac:dyDescent="0.2">
      <c r="C29" s="145" t="s">
        <v>366</v>
      </c>
      <c r="D29" s="37" t="s">
        <v>159</v>
      </c>
      <c r="E29" s="44" t="s">
        <v>260</v>
      </c>
      <c r="F29" s="134">
        <v>7.2999999999999995E-2</v>
      </c>
      <c r="G29" s="132">
        <v>6.6E-3</v>
      </c>
      <c r="H29" s="11">
        <v>6.7999999999999996E-3</v>
      </c>
      <c r="I29" s="11" t="s">
        <v>465</v>
      </c>
      <c r="J29" s="132" t="s">
        <v>483</v>
      </c>
      <c r="K29" s="132">
        <v>0.02</v>
      </c>
      <c r="L29" s="11">
        <v>3.2000000000000001E-2</v>
      </c>
      <c r="M29" s="11" t="s">
        <v>466</v>
      </c>
      <c r="N29" s="132" t="s">
        <v>605</v>
      </c>
      <c r="O29" s="132">
        <v>2.5999999999999999E-3</v>
      </c>
      <c r="P29" s="11" t="s">
        <v>618</v>
      </c>
      <c r="Q29" s="11" t="s">
        <v>467</v>
      </c>
      <c r="R29" s="132">
        <v>7.3000000000000001E-3</v>
      </c>
      <c r="S29" s="11" t="s">
        <v>453</v>
      </c>
      <c r="T29" s="11" t="s">
        <v>468</v>
      </c>
      <c r="U29" s="11" t="s">
        <v>642</v>
      </c>
      <c r="V29" s="11">
        <v>7.4000000000000003E-3</v>
      </c>
      <c r="W29" s="11">
        <v>7.6E-3</v>
      </c>
      <c r="X29" s="65">
        <f t="shared" si="2"/>
        <v>2.6666666666666623E-2</v>
      </c>
      <c r="Y29" s="132">
        <v>3.5000000000000001E-3</v>
      </c>
    </row>
    <row r="30" spans="3:25" x14ac:dyDescent="0.2">
      <c r="C30" s="145" t="s">
        <v>367</v>
      </c>
      <c r="D30" s="37" t="s">
        <v>159</v>
      </c>
      <c r="E30" s="44" t="s">
        <v>264</v>
      </c>
      <c r="F30" s="134" t="s">
        <v>495</v>
      </c>
      <c r="G30" s="132">
        <v>8.3000000000000001E-3</v>
      </c>
      <c r="H30" s="11">
        <v>7.1000000000000004E-3</v>
      </c>
      <c r="I30" s="11" t="s">
        <v>454</v>
      </c>
      <c r="J30" s="132" t="s">
        <v>469</v>
      </c>
      <c r="K30" s="132">
        <v>0.13</v>
      </c>
      <c r="L30" s="11">
        <v>0.01</v>
      </c>
      <c r="M30" s="50" t="s">
        <v>168</v>
      </c>
      <c r="N30" s="132" t="s">
        <v>606</v>
      </c>
      <c r="O30" s="132">
        <v>6.4000000000000003E-3</v>
      </c>
      <c r="P30" s="11" t="s">
        <v>619</v>
      </c>
      <c r="Q30" s="11" t="s">
        <v>278</v>
      </c>
      <c r="R30" s="132">
        <v>1.0999999999999999E-2</v>
      </c>
      <c r="S30" s="11" t="s">
        <v>631</v>
      </c>
      <c r="T30" s="11" t="s">
        <v>469</v>
      </c>
      <c r="U30" s="11" t="s">
        <v>295</v>
      </c>
      <c r="V30" s="11">
        <v>1.0999999999999999E-2</v>
      </c>
      <c r="W30" s="11">
        <v>1.0999999999999999E-2</v>
      </c>
      <c r="X30" s="65">
        <f t="shared" si="2"/>
        <v>0</v>
      </c>
      <c r="Y30" s="132">
        <v>3.5000000000000001E-3</v>
      </c>
    </row>
    <row r="31" spans="3:25" x14ac:dyDescent="0.2">
      <c r="C31" s="145" t="s">
        <v>368</v>
      </c>
      <c r="D31" s="37" t="s">
        <v>159</v>
      </c>
      <c r="E31" s="44" t="s">
        <v>118</v>
      </c>
      <c r="F31" s="134" t="s">
        <v>13</v>
      </c>
      <c r="G31" s="132">
        <v>0.12</v>
      </c>
      <c r="H31" s="11" t="s">
        <v>111</v>
      </c>
      <c r="I31" s="11" t="s">
        <v>111</v>
      </c>
      <c r="J31" s="132" t="s">
        <v>111</v>
      </c>
      <c r="K31" s="132" t="s">
        <v>109</v>
      </c>
      <c r="L31" s="11" t="s">
        <v>111</v>
      </c>
      <c r="M31" s="11" t="s">
        <v>111</v>
      </c>
      <c r="N31" s="132" t="s">
        <v>111</v>
      </c>
      <c r="O31" s="132" t="s">
        <v>111</v>
      </c>
      <c r="P31" s="11" t="s">
        <v>111</v>
      </c>
      <c r="Q31" s="11" t="s">
        <v>111</v>
      </c>
      <c r="R31" s="132" t="s">
        <v>111</v>
      </c>
      <c r="S31" s="11" t="s">
        <v>111</v>
      </c>
      <c r="T31" s="11" t="s">
        <v>111</v>
      </c>
      <c r="U31" s="11" t="s">
        <v>111</v>
      </c>
      <c r="V31" s="11" t="s">
        <v>111</v>
      </c>
      <c r="W31" s="11" t="s">
        <v>111</v>
      </c>
      <c r="X31" s="11" t="s">
        <v>525</v>
      </c>
      <c r="Y31" s="132" t="s">
        <v>111</v>
      </c>
    </row>
    <row r="32" spans="3:25" x14ac:dyDescent="0.2">
      <c r="C32" s="145" t="s">
        <v>369</v>
      </c>
      <c r="D32" s="37" t="s">
        <v>159</v>
      </c>
      <c r="E32" s="44" t="s">
        <v>234</v>
      </c>
      <c r="F32" s="134" t="s">
        <v>13</v>
      </c>
      <c r="G32" s="132">
        <v>48</v>
      </c>
      <c r="H32" s="11">
        <v>21</v>
      </c>
      <c r="I32" s="11" t="s">
        <v>470</v>
      </c>
      <c r="J32" s="132" t="s">
        <v>212</v>
      </c>
      <c r="K32" s="132">
        <v>220</v>
      </c>
      <c r="L32" s="11">
        <v>45</v>
      </c>
      <c r="M32" s="11" t="s">
        <v>471</v>
      </c>
      <c r="N32" s="132" t="s">
        <v>63</v>
      </c>
      <c r="O32" s="132">
        <v>7.5</v>
      </c>
      <c r="P32" s="11" t="s">
        <v>620</v>
      </c>
      <c r="Q32" s="11" t="s">
        <v>63</v>
      </c>
      <c r="R32" s="132">
        <v>20</v>
      </c>
      <c r="S32" s="11" t="s">
        <v>632</v>
      </c>
      <c r="T32" s="11" t="s">
        <v>70</v>
      </c>
      <c r="U32" s="11" t="s">
        <v>215</v>
      </c>
      <c r="V32" s="11">
        <v>24</v>
      </c>
      <c r="W32" s="11">
        <v>24</v>
      </c>
      <c r="X32" s="65">
        <f t="shared" ref="X32:X33" si="3">ABS(V32-W32)/AVERAGE(V32:W32)</f>
        <v>0</v>
      </c>
      <c r="Y32" s="132">
        <v>15</v>
      </c>
    </row>
    <row r="33" spans="3:25" x14ac:dyDescent="0.2">
      <c r="C33" s="145" t="s">
        <v>157</v>
      </c>
      <c r="D33" s="37" t="s">
        <v>159</v>
      </c>
      <c r="E33" s="44" t="s">
        <v>234</v>
      </c>
      <c r="F33" s="134" t="s">
        <v>13</v>
      </c>
      <c r="G33" s="11" t="s">
        <v>100</v>
      </c>
      <c r="H33" s="11">
        <v>28</v>
      </c>
      <c r="I33" s="11" t="s">
        <v>68</v>
      </c>
      <c r="J33" s="132">
        <v>24</v>
      </c>
      <c r="K33" s="96" t="s">
        <v>100</v>
      </c>
      <c r="L33" s="11" t="s">
        <v>100</v>
      </c>
      <c r="M33" s="11" t="s">
        <v>308</v>
      </c>
      <c r="N33" s="132">
        <v>12</v>
      </c>
      <c r="O33" s="96" t="s">
        <v>100</v>
      </c>
      <c r="P33" s="11">
        <v>7</v>
      </c>
      <c r="Q33" s="11" t="s">
        <v>215</v>
      </c>
      <c r="R33" s="132" t="s">
        <v>100</v>
      </c>
      <c r="S33" s="11">
        <v>17</v>
      </c>
      <c r="T33" s="11" t="s">
        <v>407</v>
      </c>
      <c r="U33" s="11">
        <v>16</v>
      </c>
      <c r="V33" s="11">
        <v>25</v>
      </c>
      <c r="W33" s="11">
        <v>25</v>
      </c>
      <c r="X33" s="65">
        <f t="shared" si="3"/>
        <v>0</v>
      </c>
      <c r="Y33" s="132" t="s">
        <v>100</v>
      </c>
    </row>
    <row r="34" spans="3:25" x14ac:dyDescent="0.2">
      <c r="C34" s="145" t="s">
        <v>370</v>
      </c>
      <c r="D34" s="37" t="s">
        <v>159</v>
      </c>
      <c r="E34" s="44" t="s">
        <v>260</v>
      </c>
      <c r="F34" s="136" t="s">
        <v>292</v>
      </c>
      <c r="G34" s="132" t="s">
        <v>676</v>
      </c>
      <c r="H34" s="11">
        <v>6.9999999999999999E-4</v>
      </c>
      <c r="I34" s="11" t="s">
        <v>472</v>
      </c>
      <c r="J34" s="132" t="s">
        <v>593</v>
      </c>
      <c r="K34" s="132" t="s">
        <v>676</v>
      </c>
      <c r="L34" s="11">
        <v>4.0000000000000002E-4</v>
      </c>
      <c r="M34" s="11" t="s">
        <v>277</v>
      </c>
      <c r="N34" s="132" t="s">
        <v>607</v>
      </c>
      <c r="O34" s="132">
        <v>3.6999999999999999E-4</v>
      </c>
      <c r="P34" s="11" t="s">
        <v>621</v>
      </c>
      <c r="Q34" s="11" t="s">
        <v>473</v>
      </c>
      <c r="R34" s="132" t="s">
        <v>129</v>
      </c>
      <c r="S34" s="11" t="s">
        <v>633</v>
      </c>
      <c r="T34" s="11" t="s">
        <v>474</v>
      </c>
      <c r="U34" s="11" t="s">
        <v>643</v>
      </c>
      <c r="V34" s="11" t="s">
        <v>277</v>
      </c>
      <c r="W34" s="11" t="s">
        <v>277</v>
      </c>
      <c r="X34" s="11" t="s">
        <v>525</v>
      </c>
      <c r="Y34" s="132">
        <v>6.7000000000000002E-4</v>
      </c>
    </row>
    <row r="35" spans="3:25" x14ac:dyDescent="0.2">
      <c r="C35" s="145" t="s">
        <v>371</v>
      </c>
      <c r="D35" s="37" t="s">
        <v>159</v>
      </c>
      <c r="E35" s="44" t="s">
        <v>118</v>
      </c>
      <c r="F35" s="134" t="s">
        <v>13</v>
      </c>
      <c r="G35" s="132">
        <v>5.9</v>
      </c>
      <c r="H35" s="11">
        <v>6.1</v>
      </c>
      <c r="I35" s="11" t="s">
        <v>475</v>
      </c>
      <c r="J35" s="132" t="s">
        <v>594</v>
      </c>
      <c r="K35" s="132">
        <v>3</v>
      </c>
      <c r="L35" s="11">
        <v>2</v>
      </c>
      <c r="M35" s="11" t="s">
        <v>20</v>
      </c>
      <c r="N35" s="132" t="s">
        <v>420</v>
      </c>
      <c r="O35" s="132">
        <v>6.3</v>
      </c>
      <c r="P35" s="11" t="s">
        <v>622</v>
      </c>
      <c r="Q35" s="11" t="s">
        <v>211</v>
      </c>
      <c r="R35" s="132">
        <v>5.8</v>
      </c>
      <c r="S35" s="11" t="s">
        <v>634</v>
      </c>
      <c r="T35" s="11" t="s">
        <v>410</v>
      </c>
      <c r="U35" s="11" t="s">
        <v>108</v>
      </c>
      <c r="V35" s="11">
        <v>4.9000000000000004</v>
      </c>
      <c r="W35" s="11">
        <v>4.8</v>
      </c>
      <c r="X35" s="65">
        <f t="shared" ref="X35" si="4">ABS(V35-W35)/AVERAGE(V35:W35)</f>
        <v>2.0618556701031038E-2</v>
      </c>
      <c r="Y35" s="132">
        <v>2.1</v>
      </c>
    </row>
    <row r="36" spans="3:25" ht="11.25" customHeight="1" x14ac:dyDescent="0.2">
      <c r="C36" s="145" t="s">
        <v>372</v>
      </c>
      <c r="D36" s="37" t="s">
        <v>159</v>
      </c>
      <c r="E36" s="44" t="s">
        <v>265</v>
      </c>
      <c r="F36" s="135" t="s">
        <v>807</v>
      </c>
      <c r="G36" s="132" t="s">
        <v>129</v>
      </c>
      <c r="H36" s="11" t="s">
        <v>276</v>
      </c>
      <c r="I36" s="11" t="s">
        <v>276</v>
      </c>
      <c r="J36" s="132" t="s">
        <v>276</v>
      </c>
      <c r="K36" s="132" t="s">
        <v>129</v>
      </c>
      <c r="L36" s="11" t="s">
        <v>276</v>
      </c>
      <c r="M36" s="11" t="s">
        <v>276</v>
      </c>
      <c r="N36" s="132" t="s">
        <v>276</v>
      </c>
      <c r="O36" s="132" t="s">
        <v>276</v>
      </c>
      <c r="P36" s="11" t="s">
        <v>276</v>
      </c>
      <c r="Q36" s="11" t="s">
        <v>276</v>
      </c>
      <c r="R36" s="132" t="s">
        <v>722</v>
      </c>
      <c r="S36" s="11" t="s">
        <v>276</v>
      </c>
      <c r="T36" s="11" t="s">
        <v>276</v>
      </c>
      <c r="U36" s="11" t="s">
        <v>276</v>
      </c>
      <c r="V36" s="11" t="s">
        <v>276</v>
      </c>
      <c r="W36" s="11" t="s">
        <v>276</v>
      </c>
      <c r="X36" s="11" t="s">
        <v>525</v>
      </c>
      <c r="Y36" s="132" t="s">
        <v>276</v>
      </c>
    </row>
    <row r="37" spans="3:25" x14ac:dyDescent="0.2">
      <c r="C37" s="145" t="s">
        <v>373</v>
      </c>
      <c r="D37" s="37" t="s">
        <v>159</v>
      </c>
      <c r="E37" s="44" t="s">
        <v>122</v>
      </c>
      <c r="F37" s="135" t="s">
        <v>13</v>
      </c>
      <c r="G37" s="132" t="s">
        <v>718</v>
      </c>
      <c r="H37" s="11">
        <v>130</v>
      </c>
      <c r="I37" s="11" t="s">
        <v>425</v>
      </c>
      <c r="J37" s="132" t="s">
        <v>595</v>
      </c>
      <c r="K37" s="132">
        <v>3600</v>
      </c>
      <c r="L37" s="11">
        <v>840</v>
      </c>
      <c r="M37" s="11" t="s">
        <v>476</v>
      </c>
      <c r="N37" s="132" t="s">
        <v>172</v>
      </c>
      <c r="O37" s="132">
        <v>180</v>
      </c>
      <c r="P37" s="11" t="s">
        <v>174</v>
      </c>
      <c r="Q37" s="11" t="s">
        <v>242</v>
      </c>
      <c r="R37" s="132">
        <v>270</v>
      </c>
      <c r="S37" s="11" t="s">
        <v>635</v>
      </c>
      <c r="T37" s="11" t="s">
        <v>477</v>
      </c>
      <c r="U37" s="11" t="s">
        <v>644</v>
      </c>
      <c r="V37" s="11">
        <v>90</v>
      </c>
      <c r="W37" s="11">
        <v>90</v>
      </c>
      <c r="X37" s="65">
        <f t="shared" ref="X37:X40" si="5">ABS(V37-W37)/AVERAGE(V37:W37)</f>
        <v>0</v>
      </c>
      <c r="Y37" s="132">
        <v>63</v>
      </c>
    </row>
    <row r="38" spans="3:25" x14ac:dyDescent="0.2">
      <c r="C38" s="145" t="s">
        <v>158</v>
      </c>
      <c r="D38" s="37" t="s">
        <v>159</v>
      </c>
      <c r="E38" s="44" t="s">
        <v>122</v>
      </c>
      <c r="F38" s="134" t="s">
        <v>13</v>
      </c>
      <c r="G38" s="11" t="s">
        <v>100</v>
      </c>
      <c r="H38" s="11">
        <v>240</v>
      </c>
      <c r="I38" s="11" t="s">
        <v>42</v>
      </c>
      <c r="J38" s="132">
        <v>350</v>
      </c>
      <c r="K38" s="96" t="s">
        <v>100</v>
      </c>
      <c r="L38" s="11" t="s">
        <v>100</v>
      </c>
      <c r="M38" s="11" t="s">
        <v>478</v>
      </c>
      <c r="N38" s="132">
        <v>140</v>
      </c>
      <c r="O38" s="96" t="s">
        <v>100</v>
      </c>
      <c r="P38" s="11">
        <v>150</v>
      </c>
      <c r="Q38" s="11" t="s">
        <v>72</v>
      </c>
      <c r="R38" s="132" t="s">
        <v>100</v>
      </c>
      <c r="S38" s="11">
        <v>120</v>
      </c>
      <c r="T38" s="11" t="s">
        <v>323</v>
      </c>
      <c r="U38" s="11">
        <v>28</v>
      </c>
      <c r="V38" s="11">
        <v>93</v>
      </c>
      <c r="W38" s="11">
        <v>91</v>
      </c>
      <c r="X38" s="65">
        <f t="shared" si="5"/>
        <v>2.1739130434782608E-2</v>
      </c>
      <c r="Y38" s="132" t="s">
        <v>100</v>
      </c>
    </row>
    <row r="39" spans="3:25" x14ac:dyDescent="0.2">
      <c r="C39" s="145" t="s">
        <v>374</v>
      </c>
      <c r="D39" s="37" t="s">
        <v>159</v>
      </c>
      <c r="E39" s="44" t="s">
        <v>123</v>
      </c>
      <c r="F39" s="134" t="s">
        <v>13</v>
      </c>
      <c r="G39" s="132">
        <v>0.55000000000000004</v>
      </c>
      <c r="H39" s="11">
        <v>0.26</v>
      </c>
      <c r="I39" s="11" t="s">
        <v>122</v>
      </c>
      <c r="J39" s="132" t="s">
        <v>249</v>
      </c>
      <c r="K39" s="132">
        <v>2.8</v>
      </c>
      <c r="L39" s="11">
        <v>0.38</v>
      </c>
      <c r="M39" s="11" t="s">
        <v>479</v>
      </c>
      <c r="N39" s="132" t="s">
        <v>608</v>
      </c>
      <c r="O39" s="132">
        <v>8.8999999999999996E-2</v>
      </c>
      <c r="P39" s="11" t="s">
        <v>623</v>
      </c>
      <c r="Q39" s="11" t="s">
        <v>408</v>
      </c>
      <c r="R39" s="132">
        <v>0.52</v>
      </c>
      <c r="S39" s="11" t="s">
        <v>636</v>
      </c>
      <c r="T39" s="11" t="s">
        <v>117</v>
      </c>
      <c r="U39" s="11" t="s">
        <v>460</v>
      </c>
      <c r="V39" s="11">
        <v>0.31</v>
      </c>
      <c r="W39" s="11">
        <v>0.31</v>
      </c>
      <c r="X39" s="65">
        <f t="shared" si="5"/>
        <v>0</v>
      </c>
      <c r="Y39" s="132">
        <v>0.31</v>
      </c>
    </row>
    <row r="40" spans="3:25" x14ac:dyDescent="0.2">
      <c r="C40" s="145" t="s">
        <v>375</v>
      </c>
      <c r="D40" s="37" t="s">
        <v>159</v>
      </c>
      <c r="E40" s="44" t="s">
        <v>112</v>
      </c>
      <c r="F40" s="134" t="s">
        <v>13</v>
      </c>
      <c r="G40" s="132">
        <v>360</v>
      </c>
      <c r="H40" s="11">
        <v>100</v>
      </c>
      <c r="I40" s="11" t="s">
        <v>424</v>
      </c>
      <c r="J40" s="132" t="s">
        <v>596</v>
      </c>
      <c r="K40" s="132">
        <v>1300</v>
      </c>
      <c r="L40" s="11">
        <v>240</v>
      </c>
      <c r="M40" s="11" t="s">
        <v>480</v>
      </c>
      <c r="N40" s="132" t="s">
        <v>609</v>
      </c>
      <c r="O40" s="132">
        <v>130</v>
      </c>
      <c r="P40" s="11" t="s">
        <v>481</v>
      </c>
      <c r="Q40" s="11" t="s">
        <v>481</v>
      </c>
      <c r="R40" s="132">
        <v>210</v>
      </c>
      <c r="S40" s="11" t="s">
        <v>430</v>
      </c>
      <c r="T40" s="11" t="s">
        <v>239</v>
      </c>
      <c r="U40" s="11" t="s">
        <v>645</v>
      </c>
      <c r="V40" s="11">
        <v>330</v>
      </c>
      <c r="W40" s="11">
        <v>330</v>
      </c>
      <c r="X40" s="65">
        <f t="shared" si="5"/>
        <v>0</v>
      </c>
      <c r="Y40" s="132">
        <v>170</v>
      </c>
    </row>
    <row r="41" spans="3:25" x14ac:dyDescent="0.2">
      <c r="C41" s="145" t="s">
        <v>376</v>
      </c>
      <c r="D41" s="37" t="s">
        <v>159</v>
      </c>
      <c r="E41" s="44" t="s">
        <v>260</v>
      </c>
      <c r="F41" s="136" t="s">
        <v>294</v>
      </c>
      <c r="G41" s="132" t="s">
        <v>676</v>
      </c>
      <c r="H41" s="11" t="s">
        <v>277</v>
      </c>
      <c r="I41" s="11" t="s">
        <v>277</v>
      </c>
      <c r="J41" s="132" t="s">
        <v>277</v>
      </c>
      <c r="K41" s="132" t="s">
        <v>676</v>
      </c>
      <c r="L41" s="11" t="s">
        <v>277</v>
      </c>
      <c r="M41" s="11" t="s">
        <v>277</v>
      </c>
      <c r="N41" s="132" t="s">
        <v>277</v>
      </c>
      <c r="O41" s="132" t="s">
        <v>277</v>
      </c>
      <c r="P41" s="11" t="s">
        <v>277</v>
      </c>
      <c r="Q41" s="11" t="s">
        <v>277</v>
      </c>
      <c r="R41" s="132" t="s">
        <v>129</v>
      </c>
      <c r="S41" s="11" t="s">
        <v>277</v>
      </c>
      <c r="T41" s="11" t="s">
        <v>277</v>
      </c>
      <c r="U41" s="11" t="s">
        <v>277</v>
      </c>
      <c r="V41" s="11" t="s">
        <v>277</v>
      </c>
      <c r="W41" s="11" t="s">
        <v>277</v>
      </c>
      <c r="X41" s="11" t="s">
        <v>525</v>
      </c>
      <c r="Y41" s="132" t="s">
        <v>277</v>
      </c>
    </row>
    <row r="42" spans="3:25" x14ac:dyDescent="0.2">
      <c r="C42" s="145" t="s">
        <v>377</v>
      </c>
      <c r="D42" s="37" t="s">
        <v>159</v>
      </c>
      <c r="E42" s="44" t="s">
        <v>261</v>
      </c>
      <c r="F42" s="134" t="s">
        <v>13</v>
      </c>
      <c r="G42" s="132" t="s">
        <v>37</v>
      </c>
      <c r="H42" s="11" t="s">
        <v>129</v>
      </c>
      <c r="I42" s="11" t="s">
        <v>129</v>
      </c>
      <c r="J42" s="132" t="s">
        <v>129</v>
      </c>
      <c r="K42" s="132" t="s">
        <v>37</v>
      </c>
      <c r="L42" s="11" t="s">
        <v>129</v>
      </c>
      <c r="M42" s="11" t="s">
        <v>129</v>
      </c>
      <c r="N42" s="132" t="s">
        <v>129</v>
      </c>
      <c r="O42" s="132" t="s">
        <v>129</v>
      </c>
      <c r="P42" s="11" t="s">
        <v>129</v>
      </c>
      <c r="Q42" s="11" t="s">
        <v>129</v>
      </c>
      <c r="R42" s="132" t="s">
        <v>39</v>
      </c>
      <c r="S42" s="11" t="s">
        <v>129</v>
      </c>
      <c r="T42" s="11" t="s">
        <v>129</v>
      </c>
      <c r="U42" s="11" t="s">
        <v>129</v>
      </c>
      <c r="V42" s="11" t="s">
        <v>129</v>
      </c>
      <c r="W42" s="11" t="s">
        <v>129</v>
      </c>
      <c r="X42" s="11" t="s">
        <v>525</v>
      </c>
      <c r="Y42" s="132" t="s">
        <v>129</v>
      </c>
    </row>
    <row r="43" spans="3:25" ht="11.25" customHeight="1" x14ac:dyDescent="0.2">
      <c r="C43" s="145" t="s">
        <v>378</v>
      </c>
      <c r="D43" s="37" t="s">
        <v>159</v>
      </c>
      <c r="E43" s="44" t="s">
        <v>261</v>
      </c>
      <c r="F43" s="135" t="s">
        <v>13</v>
      </c>
      <c r="G43" s="132" t="s">
        <v>37</v>
      </c>
      <c r="H43" s="11" t="s">
        <v>129</v>
      </c>
      <c r="I43" s="11" t="s">
        <v>129</v>
      </c>
      <c r="J43" s="132" t="s">
        <v>129</v>
      </c>
      <c r="K43" s="132" t="s">
        <v>37</v>
      </c>
      <c r="L43" s="11" t="s">
        <v>129</v>
      </c>
      <c r="M43" s="11" t="s">
        <v>129</v>
      </c>
      <c r="N43" s="132" t="s">
        <v>610</v>
      </c>
      <c r="O43" s="132">
        <v>2.3E-3</v>
      </c>
      <c r="P43" s="11" t="s">
        <v>129</v>
      </c>
      <c r="Q43" s="11" t="s">
        <v>129</v>
      </c>
      <c r="R43" s="132" t="s">
        <v>39</v>
      </c>
      <c r="S43" s="11" t="s">
        <v>129</v>
      </c>
      <c r="T43" s="11" t="s">
        <v>129</v>
      </c>
      <c r="U43" s="11" t="s">
        <v>129</v>
      </c>
      <c r="V43" s="11" t="s">
        <v>129</v>
      </c>
      <c r="W43" s="11" t="s">
        <v>129</v>
      </c>
      <c r="X43" s="11" t="s">
        <v>525</v>
      </c>
      <c r="Y43" s="132" t="s">
        <v>129</v>
      </c>
    </row>
    <row r="44" spans="3:25" x14ac:dyDescent="0.2">
      <c r="C44" s="145" t="s">
        <v>379</v>
      </c>
      <c r="D44" s="37" t="s">
        <v>159</v>
      </c>
      <c r="E44" s="44" t="s">
        <v>265</v>
      </c>
      <c r="F44" s="135" t="s">
        <v>802</v>
      </c>
      <c r="G44" s="133">
        <v>0.02</v>
      </c>
      <c r="H44" s="50">
        <v>1.6E-2</v>
      </c>
      <c r="I44" s="50" t="s">
        <v>18</v>
      </c>
      <c r="J44" s="133" t="s">
        <v>597</v>
      </c>
      <c r="K44" s="133">
        <v>6.3E-2</v>
      </c>
      <c r="L44" s="11">
        <v>9.1000000000000004E-3</v>
      </c>
      <c r="M44" s="11" t="s">
        <v>279</v>
      </c>
      <c r="N44" s="132" t="s">
        <v>611</v>
      </c>
      <c r="O44" s="132">
        <v>4.7999999999999996E-3</v>
      </c>
      <c r="P44" s="11" t="s">
        <v>295</v>
      </c>
      <c r="Q44" s="11" t="s">
        <v>482</v>
      </c>
      <c r="R44" s="133">
        <v>3.5999999999999997E-2</v>
      </c>
      <c r="S44" s="11" t="s">
        <v>469</v>
      </c>
      <c r="T44" s="50" t="s">
        <v>483</v>
      </c>
      <c r="U44" s="11" t="s">
        <v>271</v>
      </c>
      <c r="V44" s="50">
        <v>2.8000000000000001E-2</v>
      </c>
      <c r="W44" s="50">
        <v>2.8000000000000001E-2</v>
      </c>
      <c r="X44" s="65">
        <f t="shared" ref="X44" si="6">ABS(V44-W44)/AVERAGE(V44:W44)</f>
        <v>0</v>
      </c>
      <c r="Y44" s="132">
        <v>7.4000000000000003E-3</v>
      </c>
    </row>
    <row r="45" spans="3:25" x14ac:dyDescent="0.2">
      <c r="C45" s="145" t="s">
        <v>380</v>
      </c>
      <c r="D45" s="37" t="s">
        <v>159</v>
      </c>
      <c r="E45" s="44" t="s">
        <v>261</v>
      </c>
      <c r="F45" s="134" t="s">
        <v>13</v>
      </c>
      <c r="G45" s="132" t="s">
        <v>37</v>
      </c>
      <c r="H45" s="11" t="s">
        <v>129</v>
      </c>
      <c r="I45" s="11" t="s">
        <v>129</v>
      </c>
      <c r="J45" s="132" t="s">
        <v>129</v>
      </c>
      <c r="K45" s="132" t="s">
        <v>37</v>
      </c>
      <c r="L45" s="11" t="s">
        <v>129</v>
      </c>
      <c r="M45" s="11" t="s">
        <v>129</v>
      </c>
      <c r="N45" s="132" t="s">
        <v>129</v>
      </c>
      <c r="O45" s="132" t="s">
        <v>129</v>
      </c>
      <c r="P45" s="11" t="s">
        <v>129</v>
      </c>
      <c r="Q45" s="11" t="s">
        <v>129</v>
      </c>
      <c r="R45" s="132" t="s">
        <v>39</v>
      </c>
      <c r="S45" s="11" t="s">
        <v>129</v>
      </c>
      <c r="T45" s="11" t="s">
        <v>129</v>
      </c>
      <c r="U45" s="11" t="s">
        <v>129</v>
      </c>
      <c r="V45" s="11" t="s">
        <v>129</v>
      </c>
      <c r="W45" s="11">
        <v>1.1000000000000001E-3</v>
      </c>
      <c r="X45" s="11" t="s">
        <v>525</v>
      </c>
      <c r="Y45" s="132" t="s">
        <v>129</v>
      </c>
    </row>
    <row r="46" spans="3:25" ht="13.5" customHeight="1" x14ac:dyDescent="0.2">
      <c r="C46" s="145" t="s">
        <v>381</v>
      </c>
      <c r="D46" s="37" t="s">
        <v>159</v>
      </c>
      <c r="E46" s="44" t="s">
        <v>258</v>
      </c>
      <c r="F46" s="136" t="s">
        <v>297</v>
      </c>
      <c r="G46" s="132" t="s">
        <v>719</v>
      </c>
      <c r="H46" s="11" t="s">
        <v>281</v>
      </c>
      <c r="I46" s="11" t="s">
        <v>281</v>
      </c>
      <c r="J46" s="132" t="s">
        <v>598</v>
      </c>
      <c r="K46" s="132" t="s">
        <v>719</v>
      </c>
      <c r="L46" s="11" t="s">
        <v>281</v>
      </c>
      <c r="M46" s="11" t="s">
        <v>281</v>
      </c>
      <c r="N46" s="132" t="s">
        <v>281</v>
      </c>
      <c r="O46" s="132" t="s">
        <v>281</v>
      </c>
      <c r="P46" s="11" t="s">
        <v>281</v>
      </c>
      <c r="Q46" s="11" t="s">
        <v>281</v>
      </c>
      <c r="R46" s="133">
        <v>5.5E-2</v>
      </c>
      <c r="S46" s="50" t="s">
        <v>118</v>
      </c>
      <c r="T46" s="50" t="s">
        <v>484</v>
      </c>
      <c r="U46" s="11" t="s">
        <v>281</v>
      </c>
      <c r="V46" s="11" t="s">
        <v>281</v>
      </c>
      <c r="W46" s="11" t="s">
        <v>281</v>
      </c>
      <c r="X46" s="11" t="s">
        <v>525</v>
      </c>
      <c r="Y46" s="132" t="s">
        <v>281</v>
      </c>
    </row>
    <row r="47" spans="3:25" ht="21" customHeight="1" x14ac:dyDescent="0.2">
      <c r="C47" s="2" t="s">
        <v>97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3:25" ht="18" customHeight="1" x14ac:dyDescent="0.2">
      <c r="C48" s="255" t="s">
        <v>40</v>
      </c>
      <c r="D48" s="67" t="s">
        <v>801</v>
      </c>
      <c r="E48" s="67"/>
      <c r="F48" s="67"/>
      <c r="G48" s="61"/>
      <c r="H48" s="61"/>
      <c r="I48" s="61"/>
      <c r="J48" s="61"/>
      <c r="K48" s="61"/>
      <c r="L48" s="61"/>
      <c r="M48" s="61"/>
      <c r="N48" s="61"/>
      <c r="O48" s="223"/>
      <c r="P48" s="102"/>
      <c r="Q48" s="102"/>
      <c r="R48" s="223"/>
      <c r="S48" s="102"/>
      <c r="T48" s="102"/>
    </row>
    <row r="49" spans="3:20" ht="18" customHeight="1" x14ac:dyDescent="0.2">
      <c r="C49" s="256" t="s">
        <v>115</v>
      </c>
      <c r="D49" s="243" t="s">
        <v>516</v>
      </c>
      <c r="E49" s="243"/>
      <c r="F49" s="243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</row>
    <row r="50" spans="3:20" ht="18" customHeight="1" x14ac:dyDescent="0.2">
      <c r="C50" s="257" t="s">
        <v>661</v>
      </c>
      <c r="D50" s="252" t="s">
        <v>662</v>
      </c>
      <c r="E50" s="252"/>
      <c r="F50" s="25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</row>
    <row r="51" spans="3:20" ht="18" customHeight="1" x14ac:dyDescent="0.2">
      <c r="C51" s="258" t="s">
        <v>133</v>
      </c>
      <c r="D51" s="75" t="s">
        <v>283</v>
      </c>
      <c r="E51" s="3"/>
      <c r="F51" s="3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</row>
    <row r="52" spans="3:20" ht="18" customHeight="1" x14ac:dyDescent="0.2">
      <c r="C52" s="258" t="s">
        <v>134</v>
      </c>
      <c r="D52" s="3" t="s">
        <v>288</v>
      </c>
      <c r="E52" s="3"/>
      <c r="F52" s="3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</row>
    <row r="53" spans="3:20" ht="18" customHeight="1" x14ac:dyDescent="0.2">
      <c r="C53" s="259" t="s">
        <v>13</v>
      </c>
      <c r="D53" s="3" t="s">
        <v>99</v>
      </c>
      <c r="E53" s="3"/>
      <c r="F53" s="3"/>
      <c r="G53" s="224"/>
      <c r="H53" s="103"/>
      <c r="I53" s="103"/>
      <c r="J53" s="112"/>
      <c r="K53" s="224"/>
      <c r="L53" s="103"/>
      <c r="M53" s="103"/>
      <c r="N53" s="103"/>
      <c r="O53" s="224"/>
      <c r="P53" s="103"/>
      <c r="Q53" s="103"/>
      <c r="R53" s="224"/>
      <c r="S53" s="103"/>
      <c r="T53" s="103"/>
    </row>
    <row r="54" spans="3:20" ht="18" customHeight="1" x14ac:dyDescent="0.2">
      <c r="C54" s="259" t="s">
        <v>100</v>
      </c>
      <c r="D54" s="3" t="s">
        <v>101</v>
      </c>
      <c r="E54" s="3"/>
      <c r="F54" s="3"/>
      <c r="G54" s="224"/>
      <c r="H54" s="103"/>
      <c r="I54" s="103"/>
      <c r="J54" s="112"/>
      <c r="K54" s="224"/>
      <c r="L54" s="103"/>
      <c r="M54" s="103"/>
      <c r="N54" s="103"/>
      <c r="O54" s="224"/>
      <c r="P54" s="103"/>
      <c r="Q54" s="103"/>
      <c r="R54" s="224"/>
      <c r="S54" s="103"/>
      <c r="T54" s="103"/>
    </row>
    <row r="55" spans="3:20" ht="18" customHeight="1" x14ac:dyDescent="0.2">
      <c r="C55" s="259" t="s">
        <v>15</v>
      </c>
      <c r="D55" s="3" t="s">
        <v>102</v>
      </c>
      <c r="E55" s="3"/>
      <c r="F55" s="3"/>
      <c r="G55" s="224"/>
      <c r="H55" s="103"/>
      <c r="I55" s="103"/>
      <c r="J55" s="112"/>
      <c r="K55" s="224"/>
      <c r="L55" s="103"/>
      <c r="M55" s="103"/>
      <c r="N55" s="103"/>
      <c r="O55" s="224"/>
      <c r="P55" s="103"/>
      <c r="Q55" s="103"/>
      <c r="R55" s="224"/>
      <c r="S55" s="103"/>
      <c r="T55" s="103"/>
    </row>
    <row r="56" spans="3:20" ht="18" customHeight="1" x14ac:dyDescent="0.2">
      <c r="C56" s="259" t="s">
        <v>1</v>
      </c>
      <c r="D56" s="3" t="s">
        <v>105</v>
      </c>
      <c r="E56" s="3"/>
      <c r="F56" s="3"/>
      <c r="G56" s="224"/>
      <c r="H56" s="103"/>
      <c r="I56" s="103"/>
      <c r="J56" s="112"/>
      <c r="K56" s="224"/>
      <c r="L56" s="103"/>
      <c r="M56" s="103"/>
      <c r="N56" s="103"/>
      <c r="O56" s="224"/>
      <c r="P56" s="103"/>
      <c r="Q56" s="103"/>
      <c r="R56" s="224"/>
      <c r="S56" s="103"/>
      <c r="T56" s="103"/>
    </row>
    <row r="57" spans="3:20" ht="18" customHeight="1" x14ac:dyDescent="0.2">
      <c r="C57" s="260" t="s">
        <v>202</v>
      </c>
      <c r="D57" s="3" t="s">
        <v>106</v>
      </c>
    </row>
    <row r="58" spans="3:20" ht="18" customHeight="1" x14ac:dyDescent="0.2">
      <c r="C58" s="259" t="s">
        <v>103</v>
      </c>
      <c r="D58" s="3" t="s">
        <v>104</v>
      </c>
    </row>
    <row r="59" spans="3:20" ht="18" customHeight="1" x14ac:dyDescent="0.2">
      <c r="C59" s="66" t="s">
        <v>525</v>
      </c>
      <c r="D59" s="6" t="s">
        <v>526</v>
      </c>
    </row>
    <row r="60" spans="3:20" ht="18" customHeight="1" x14ac:dyDescent="0.2">
      <c r="C60" s="261" t="s">
        <v>696</v>
      </c>
      <c r="D60" s="253" t="s">
        <v>697</v>
      </c>
      <c r="E60" s="253"/>
      <c r="F60" s="253"/>
    </row>
    <row r="61" spans="3:20" ht="18" customHeight="1" x14ac:dyDescent="0.2">
      <c r="C61" s="262" t="s">
        <v>699</v>
      </c>
      <c r="D61" s="323" t="s">
        <v>701</v>
      </c>
      <c r="E61" s="323"/>
      <c r="F61" s="323"/>
    </row>
    <row r="62" spans="3:20" ht="18" customHeight="1" x14ac:dyDescent="0.2">
      <c r="C62" s="262" t="s">
        <v>700</v>
      </c>
      <c r="D62" s="244" t="s">
        <v>702</v>
      </c>
      <c r="E62" s="244"/>
      <c r="F62" s="244"/>
    </row>
    <row r="63" spans="3:20" ht="15" customHeight="1" x14ac:dyDescent="0.2">
      <c r="C63" s="254"/>
      <c r="D63" s="244"/>
      <c r="E63" s="244"/>
      <c r="F63" s="244"/>
    </row>
  </sheetData>
  <mergeCells count="11">
    <mergeCell ref="X6:X7"/>
    <mergeCell ref="W6:W7"/>
    <mergeCell ref="D61:F61"/>
    <mergeCell ref="K5:M5"/>
    <mergeCell ref="O5:Q5"/>
    <mergeCell ref="R5:T5"/>
    <mergeCell ref="U5:X5"/>
    <mergeCell ref="G5:I5"/>
    <mergeCell ref="D4:D7"/>
    <mergeCell ref="E4:E7"/>
    <mergeCell ref="F4:F7"/>
  </mergeCells>
  <printOptions horizontalCentered="1"/>
  <pageMargins left="0.75" right="0.75" top="1.3" bottom="0.45" header="0.67" footer="0.3"/>
  <pageSetup paperSize="17" scale="75" fitToWidth="0" orientation="landscape" r:id="rId1"/>
  <headerFooter alignWithMargins="0">
    <oddHeader>&amp;L&amp;"Arial,Bold"&amp;K04+000Table 4
Groundwater Analytical Results
Inorganics&amp;R&amp;G</oddHeader>
    <oddFooter>&amp;L&amp;8Project No. 102089-000&amp;R&amp;8&amp;P/&amp;N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"/>
  <sheetViews>
    <sheetView topLeftCell="A4" zoomScale="85" zoomScaleNormal="85" zoomScaleSheetLayoutView="100" workbookViewId="0">
      <selection activeCell="B13" sqref="B13"/>
    </sheetView>
  </sheetViews>
  <sheetFormatPr defaultColWidth="8.85546875" defaultRowHeight="12" x14ac:dyDescent="0.2"/>
  <cols>
    <col min="1" max="1" width="35.85546875" style="6" customWidth="1"/>
    <col min="2" max="2" width="10.85546875" style="6" customWidth="1"/>
    <col min="3" max="3" width="14.140625" style="6" customWidth="1"/>
    <col min="4" max="4" width="20.85546875" style="6" customWidth="1"/>
    <col min="5" max="7" width="10.5703125" style="6" customWidth="1"/>
    <col min="8" max="8" width="13.42578125" style="6" customWidth="1"/>
    <col min="9" max="11" width="10.5703125" style="6" customWidth="1"/>
    <col min="12" max="12" width="14.5703125" style="6" customWidth="1"/>
    <col min="13" max="17" width="10.5703125" style="6" customWidth="1"/>
    <col min="18" max="18" width="12.85546875" style="6" bestFit="1" customWidth="1"/>
    <col min="19" max="21" width="10.5703125" style="6" customWidth="1"/>
    <col min="22" max="22" width="7.5703125" style="6" bestFit="1" customWidth="1"/>
    <col min="23" max="23" width="14.5703125" style="6" customWidth="1"/>
    <col min="24" max="16384" width="8.85546875" style="6"/>
  </cols>
  <sheetData>
    <row r="1" spans="1:23" s="21" customFormat="1" ht="33" hidden="1" customHeight="1" thickTop="1" x14ac:dyDescent="0.3">
      <c r="A1" s="25"/>
      <c r="B1" s="25"/>
      <c r="C1" s="25"/>
      <c r="D1" s="25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3" ht="13.5" hidden="1" customHeight="1" x14ac:dyDescent="0.2">
      <c r="A2" s="27"/>
      <c r="B2" s="28"/>
      <c r="C2" s="28"/>
      <c r="D2" s="2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3" s="1" customFormat="1" ht="12" hidden="1" customHeight="1" x14ac:dyDescent="0.2">
      <c r="A3" s="4" t="s">
        <v>1</v>
      </c>
      <c r="B3" s="3" t="s">
        <v>105</v>
      </c>
      <c r="C3" s="3"/>
      <c r="D3" s="3"/>
    </row>
    <row r="4" spans="1:23" s="1" customFormat="1" ht="16.5" customHeight="1" x14ac:dyDescent="0.2">
      <c r="A4" s="157" t="s">
        <v>2</v>
      </c>
      <c r="B4" s="328" t="s">
        <v>0</v>
      </c>
      <c r="C4" s="304" t="s">
        <v>103</v>
      </c>
      <c r="D4" s="330" t="s">
        <v>252</v>
      </c>
      <c r="E4" s="265" t="s">
        <v>803</v>
      </c>
      <c r="F4" s="175" t="s">
        <v>793</v>
      </c>
      <c r="G4" s="266">
        <v>42583</v>
      </c>
      <c r="H4" s="264" t="s">
        <v>793</v>
      </c>
      <c r="I4" s="265" t="s">
        <v>805</v>
      </c>
      <c r="J4" s="175" t="s">
        <v>793</v>
      </c>
      <c r="K4" s="266">
        <v>42584</v>
      </c>
      <c r="L4" s="176" t="s">
        <v>793</v>
      </c>
      <c r="M4" s="175" t="s">
        <v>805</v>
      </c>
      <c r="N4" s="175" t="s">
        <v>793</v>
      </c>
      <c r="O4" s="177">
        <v>42584</v>
      </c>
      <c r="P4" s="174">
        <v>41905</v>
      </c>
      <c r="Q4" s="175" t="s">
        <v>793</v>
      </c>
      <c r="R4" s="176">
        <v>42585</v>
      </c>
      <c r="S4" s="265" t="s">
        <v>583</v>
      </c>
      <c r="T4" s="177">
        <v>42585</v>
      </c>
      <c r="U4" s="177">
        <v>42585</v>
      </c>
      <c r="V4" s="267"/>
      <c r="W4" s="175" t="s">
        <v>793</v>
      </c>
    </row>
    <row r="5" spans="1:23" ht="41.45" customHeight="1" x14ac:dyDescent="0.2">
      <c r="A5" s="128" t="s">
        <v>3</v>
      </c>
      <c r="B5" s="329"/>
      <c r="C5" s="305"/>
      <c r="D5" s="331"/>
      <c r="E5" s="299" t="s">
        <v>397</v>
      </c>
      <c r="F5" s="300"/>
      <c r="G5" s="301"/>
      <c r="H5" s="141" t="s">
        <v>804</v>
      </c>
      <c r="I5" s="299" t="s">
        <v>398</v>
      </c>
      <c r="J5" s="300"/>
      <c r="K5" s="301"/>
      <c r="L5" s="251" t="s">
        <v>585</v>
      </c>
      <c r="M5" s="300" t="s">
        <v>399</v>
      </c>
      <c r="N5" s="300"/>
      <c r="O5" s="300"/>
      <c r="P5" s="299" t="s">
        <v>400</v>
      </c>
      <c r="Q5" s="300"/>
      <c r="R5" s="301"/>
      <c r="S5" s="299" t="s">
        <v>401</v>
      </c>
      <c r="T5" s="300"/>
      <c r="U5" s="300"/>
      <c r="V5" s="301"/>
      <c r="W5" s="31" t="s">
        <v>587</v>
      </c>
    </row>
    <row r="6" spans="1:23" ht="17.45" customHeight="1" x14ac:dyDescent="0.2">
      <c r="A6" s="127" t="s">
        <v>4</v>
      </c>
      <c r="B6" s="329"/>
      <c r="C6" s="305"/>
      <c r="D6" s="331"/>
      <c r="E6" s="120" t="s">
        <v>582</v>
      </c>
      <c r="F6" s="38" t="s">
        <v>582</v>
      </c>
      <c r="G6" s="122" t="s">
        <v>124</v>
      </c>
      <c r="H6" s="122" t="s">
        <v>582</v>
      </c>
      <c r="I6" s="120" t="s">
        <v>582</v>
      </c>
      <c r="J6" s="38" t="s">
        <v>582</v>
      </c>
      <c r="K6" s="122" t="s">
        <v>124</v>
      </c>
      <c r="L6" s="122" t="s">
        <v>582</v>
      </c>
      <c r="M6" s="120" t="s">
        <v>582</v>
      </c>
      <c r="N6" s="38" t="s">
        <v>582</v>
      </c>
      <c r="O6" s="38" t="s">
        <v>124</v>
      </c>
      <c r="P6" s="120" t="s">
        <v>582</v>
      </c>
      <c r="Q6" s="38" t="s">
        <v>582</v>
      </c>
      <c r="R6" s="122" t="s">
        <v>124</v>
      </c>
      <c r="S6" s="120" t="s">
        <v>582</v>
      </c>
      <c r="T6" s="38" t="s">
        <v>124</v>
      </c>
      <c r="U6" s="306" t="s">
        <v>712</v>
      </c>
      <c r="V6" s="326" t="s">
        <v>524</v>
      </c>
      <c r="W6" s="120" t="s">
        <v>582</v>
      </c>
    </row>
    <row r="7" spans="1:23" ht="15.6" customHeight="1" x14ac:dyDescent="0.2">
      <c r="A7" s="127" t="s">
        <v>5</v>
      </c>
      <c r="B7" s="329"/>
      <c r="C7" s="305"/>
      <c r="D7" s="331"/>
      <c r="E7" s="240" t="s">
        <v>6</v>
      </c>
      <c r="F7" s="216" t="s">
        <v>6</v>
      </c>
      <c r="G7" s="241" t="s">
        <v>6</v>
      </c>
      <c r="H7" s="122" t="s">
        <v>6</v>
      </c>
      <c r="I7" s="240" t="s">
        <v>6</v>
      </c>
      <c r="J7" s="216" t="s">
        <v>6</v>
      </c>
      <c r="K7" s="241" t="s">
        <v>6</v>
      </c>
      <c r="L7" s="122" t="s">
        <v>6</v>
      </c>
      <c r="M7" s="240" t="s">
        <v>6</v>
      </c>
      <c r="N7" s="216" t="s">
        <v>6</v>
      </c>
      <c r="O7" s="216" t="s">
        <v>6</v>
      </c>
      <c r="P7" s="240" t="s">
        <v>6</v>
      </c>
      <c r="Q7" s="216" t="s">
        <v>6</v>
      </c>
      <c r="R7" s="241" t="s">
        <v>6</v>
      </c>
      <c r="S7" s="240" t="s">
        <v>6</v>
      </c>
      <c r="T7" s="216" t="s">
        <v>6</v>
      </c>
      <c r="U7" s="307"/>
      <c r="V7" s="327"/>
      <c r="W7" s="240" t="s">
        <v>6</v>
      </c>
    </row>
    <row r="8" spans="1:23" ht="15" customHeight="1" x14ac:dyDescent="0.2">
      <c r="A8" s="196" t="s">
        <v>331</v>
      </c>
      <c r="B8" s="155"/>
      <c r="C8" s="156"/>
      <c r="D8" s="156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97"/>
      <c r="W8" s="149"/>
    </row>
    <row r="9" spans="1:23" ht="11.45" hidden="1" customHeight="1" x14ac:dyDescent="0.2">
      <c r="A9" s="106"/>
      <c r="B9" s="106"/>
      <c r="C9" s="36"/>
      <c r="D9" s="36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" customHeight="1" x14ac:dyDescent="0.2">
      <c r="A10" s="184" t="s">
        <v>332</v>
      </c>
      <c r="B10" s="37" t="s">
        <v>159</v>
      </c>
      <c r="C10" s="44" t="s">
        <v>122</v>
      </c>
      <c r="D10" s="44" t="s">
        <v>13</v>
      </c>
      <c r="E10" s="46">
        <v>1500</v>
      </c>
      <c r="F10" s="46" t="s">
        <v>646</v>
      </c>
      <c r="G10" s="46" t="s">
        <v>322</v>
      </c>
      <c r="H10" s="46" t="s">
        <v>323</v>
      </c>
      <c r="I10" s="119">
        <v>3700</v>
      </c>
      <c r="J10" s="46" t="s">
        <v>650</v>
      </c>
      <c r="K10" s="46" t="s">
        <v>402</v>
      </c>
      <c r="L10" s="46" t="s">
        <v>651</v>
      </c>
      <c r="M10" s="119">
        <v>510</v>
      </c>
      <c r="N10" s="46" t="s">
        <v>327</v>
      </c>
      <c r="O10" s="46" t="s">
        <v>403</v>
      </c>
      <c r="P10" s="46">
        <v>1300</v>
      </c>
      <c r="Q10" s="46" t="s">
        <v>654</v>
      </c>
      <c r="R10" s="46" t="s">
        <v>404</v>
      </c>
      <c r="S10" s="46" t="s">
        <v>656</v>
      </c>
      <c r="T10" s="11">
        <v>1700</v>
      </c>
      <c r="U10" s="11">
        <v>1700</v>
      </c>
      <c r="V10" s="65">
        <f>ABS(T10-U10)/AVERAGE(T10:U10)</f>
        <v>0</v>
      </c>
      <c r="W10" s="46" t="s">
        <v>658</v>
      </c>
    </row>
    <row r="11" spans="1:23" ht="25.5" customHeight="1" x14ac:dyDescent="0.2">
      <c r="A11" s="184" t="s">
        <v>333</v>
      </c>
      <c r="B11" s="37" t="s">
        <v>159</v>
      </c>
      <c r="C11" s="44" t="s">
        <v>382</v>
      </c>
      <c r="D11" s="51" t="s">
        <v>496</v>
      </c>
      <c r="E11" s="46" t="s">
        <v>406</v>
      </c>
      <c r="F11" s="46" t="s">
        <v>406</v>
      </c>
      <c r="G11" s="46" t="s">
        <v>405</v>
      </c>
      <c r="H11" s="46" t="s">
        <v>648</v>
      </c>
      <c r="I11" s="46" t="s">
        <v>703</v>
      </c>
      <c r="J11" s="46" t="s">
        <v>406</v>
      </c>
      <c r="K11" s="46" t="s">
        <v>406</v>
      </c>
      <c r="L11" s="114" t="s">
        <v>318</v>
      </c>
      <c r="M11" s="46" t="s">
        <v>406</v>
      </c>
      <c r="N11" s="46" t="s">
        <v>406</v>
      </c>
      <c r="O11" s="46" t="s">
        <v>406</v>
      </c>
      <c r="P11" s="46" t="s">
        <v>406</v>
      </c>
      <c r="Q11" s="46" t="s">
        <v>63</v>
      </c>
      <c r="R11" s="46" t="s">
        <v>67</v>
      </c>
      <c r="S11" s="46" t="s">
        <v>64</v>
      </c>
      <c r="T11" s="50">
        <v>24</v>
      </c>
      <c r="U11" s="50">
        <v>24</v>
      </c>
      <c r="V11" s="65">
        <f t="shared" ref="V11:V13" si="0">ABS(T11-U11)/AVERAGE(T11:U11)</f>
        <v>0</v>
      </c>
      <c r="W11" s="46" t="s">
        <v>659</v>
      </c>
    </row>
    <row r="12" spans="1:23" ht="15" customHeight="1" x14ac:dyDescent="0.2">
      <c r="A12" s="184" t="s">
        <v>334</v>
      </c>
      <c r="B12" s="37" t="s">
        <v>159</v>
      </c>
      <c r="C12" s="44" t="s">
        <v>123</v>
      </c>
      <c r="D12" s="44" t="s">
        <v>13</v>
      </c>
      <c r="E12" s="46" t="s">
        <v>37</v>
      </c>
      <c r="F12" s="46" t="s">
        <v>14</v>
      </c>
      <c r="G12" s="46" t="s">
        <v>408</v>
      </c>
      <c r="H12" s="46" t="s">
        <v>256</v>
      </c>
      <c r="I12" s="46" t="s">
        <v>116</v>
      </c>
      <c r="J12" s="46" t="s">
        <v>14</v>
      </c>
      <c r="K12" s="46" t="s">
        <v>14</v>
      </c>
      <c r="L12" s="46" t="s">
        <v>652</v>
      </c>
      <c r="M12" s="46" t="s">
        <v>37</v>
      </c>
      <c r="N12" s="46" t="s">
        <v>14</v>
      </c>
      <c r="O12" s="46" t="s">
        <v>14</v>
      </c>
      <c r="P12" s="46" t="s">
        <v>37</v>
      </c>
      <c r="Q12" s="46" t="s">
        <v>655</v>
      </c>
      <c r="R12" s="46" t="s">
        <v>409</v>
      </c>
      <c r="S12" s="46" t="s">
        <v>657</v>
      </c>
      <c r="T12" s="11">
        <v>5.4</v>
      </c>
      <c r="U12" s="11">
        <v>5.5</v>
      </c>
      <c r="V12" s="65">
        <f t="shared" si="0"/>
        <v>1.8348623853210944E-2</v>
      </c>
      <c r="W12" s="46" t="s">
        <v>20</v>
      </c>
    </row>
    <row r="13" spans="1:23" ht="15" customHeight="1" x14ac:dyDescent="0.2">
      <c r="A13" s="184" t="s">
        <v>335</v>
      </c>
      <c r="B13" s="37" t="s">
        <v>159</v>
      </c>
      <c r="C13" s="44" t="s">
        <v>383</v>
      </c>
      <c r="D13" s="44">
        <v>0.06</v>
      </c>
      <c r="E13" s="46" t="s">
        <v>412</v>
      </c>
      <c r="F13" s="46" t="s">
        <v>647</v>
      </c>
      <c r="G13" s="46" t="s">
        <v>411</v>
      </c>
      <c r="H13" s="46" t="s">
        <v>649</v>
      </c>
      <c r="I13" s="46" t="s">
        <v>704</v>
      </c>
      <c r="J13" s="46" t="s">
        <v>412</v>
      </c>
      <c r="K13" s="46" t="s">
        <v>412</v>
      </c>
      <c r="L13" s="46" t="s">
        <v>653</v>
      </c>
      <c r="M13" s="46" t="s">
        <v>412</v>
      </c>
      <c r="N13" s="46" t="s">
        <v>412</v>
      </c>
      <c r="O13" s="46" t="s">
        <v>412</v>
      </c>
      <c r="P13" s="46" t="s">
        <v>412</v>
      </c>
      <c r="Q13" s="46" t="s">
        <v>382</v>
      </c>
      <c r="R13" s="46" t="s">
        <v>412</v>
      </c>
      <c r="S13" s="46" t="s">
        <v>588</v>
      </c>
      <c r="T13" s="50">
        <v>0.22</v>
      </c>
      <c r="U13" s="50">
        <v>0.22</v>
      </c>
      <c r="V13" s="65">
        <f t="shared" si="0"/>
        <v>0</v>
      </c>
      <c r="W13" s="46" t="s">
        <v>660</v>
      </c>
    </row>
    <row r="14" spans="1:23" ht="15" customHeight="1" x14ac:dyDescent="0.2">
      <c r="A14" s="125" t="s">
        <v>216</v>
      </c>
      <c r="B14" s="155"/>
      <c r="C14" s="156"/>
      <c r="D14" s="156"/>
      <c r="E14" s="29"/>
      <c r="F14" s="29"/>
      <c r="G14" s="149"/>
      <c r="H14" s="149"/>
      <c r="I14" s="29"/>
      <c r="J14" s="29"/>
      <c r="K14" s="149"/>
      <c r="L14" s="149"/>
      <c r="M14" s="29"/>
      <c r="N14" s="29"/>
      <c r="O14" s="149"/>
      <c r="P14" s="29"/>
      <c r="Q14" s="29"/>
      <c r="R14" s="149"/>
      <c r="S14" s="29"/>
      <c r="T14" s="149"/>
      <c r="U14" s="29"/>
      <c r="V14" s="29"/>
      <c r="W14" s="149"/>
    </row>
    <row r="15" spans="1:23" ht="15" customHeight="1" x14ac:dyDescent="0.2">
      <c r="A15" s="184" t="s">
        <v>218</v>
      </c>
      <c r="B15" s="37" t="s">
        <v>218</v>
      </c>
      <c r="C15" s="44" t="s">
        <v>120</v>
      </c>
      <c r="D15" s="44" t="s">
        <v>497</v>
      </c>
      <c r="E15" s="11">
        <v>7.77</v>
      </c>
      <c r="F15" s="11">
        <v>7.66</v>
      </c>
      <c r="G15" s="11" t="s">
        <v>413</v>
      </c>
      <c r="H15" s="11">
        <v>8.8800000000000008</v>
      </c>
      <c r="I15" s="11">
        <v>7.81</v>
      </c>
      <c r="J15" s="11">
        <v>7.82</v>
      </c>
      <c r="K15" s="11" t="s">
        <v>414</v>
      </c>
      <c r="L15" s="11">
        <v>7.95</v>
      </c>
      <c r="M15" s="11">
        <v>7.92</v>
      </c>
      <c r="N15" s="11">
        <v>7.55</v>
      </c>
      <c r="O15" s="11" t="s">
        <v>415</v>
      </c>
      <c r="P15" s="11">
        <v>7.49</v>
      </c>
      <c r="Q15" s="11">
        <v>7.39</v>
      </c>
      <c r="R15" s="11" t="s">
        <v>416</v>
      </c>
      <c r="S15" s="11">
        <v>7.75</v>
      </c>
      <c r="T15" s="11">
        <v>7.53</v>
      </c>
      <c r="U15" s="11">
        <v>7.52</v>
      </c>
      <c r="V15" s="65">
        <f>ABS(T15-U15)/AVERAGE(T15:U15)</f>
        <v>1.3289036544851395E-3</v>
      </c>
      <c r="W15" s="11">
        <v>8.0500000000000007</v>
      </c>
    </row>
    <row r="16" spans="1:23" ht="15" customHeight="1" x14ac:dyDescent="0.2">
      <c r="A16" s="184" t="s">
        <v>336</v>
      </c>
      <c r="B16" s="37" t="s">
        <v>159</v>
      </c>
      <c r="C16" s="44" t="s">
        <v>46</v>
      </c>
      <c r="D16" s="44" t="s">
        <v>13</v>
      </c>
      <c r="E16" s="11">
        <v>4300</v>
      </c>
      <c r="F16" s="11">
        <v>1200</v>
      </c>
      <c r="G16" s="11" t="s">
        <v>417</v>
      </c>
      <c r="H16" s="11">
        <v>1100</v>
      </c>
      <c r="I16" s="11">
        <v>9400</v>
      </c>
      <c r="J16" s="11">
        <v>2900</v>
      </c>
      <c r="K16" s="11" t="s">
        <v>418</v>
      </c>
      <c r="L16" s="11">
        <v>1000</v>
      </c>
      <c r="M16" s="11">
        <v>1000</v>
      </c>
      <c r="N16" s="11">
        <v>990</v>
      </c>
      <c r="O16" s="11" t="s">
        <v>244</v>
      </c>
      <c r="P16" s="11">
        <v>2000</v>
      </c>
      <c r="Q16" s="11">
        <v>1400</v>
      </c>
      <c r="R16" s="11" t="s">
        <v>419</v>
      </c>
      <c r="S16" s="11">
        <v>520</v>
      </c>
      <c r="T16" s="11">
        <v>2400</v>
      </c>
      <c r="U16" s="11">
        <v>2400</v>
      </c>
      <c r="V16" s="65">
        <f>ABS(T16-U16)/AVERAGE(T16:U16)</f>
        <v>0</v>
      </c>
      <c r="W16" s="11">
        <v>1200</v>
      </c>
    </row>
    <row r="17" spans="1:23" ht="15" customHeight="1" x14ac:dyDescent="0.2">
      <c r="A17" s="184" t="s">
        <v>337</v>
      </c>
      <c r="B17" s="37" t="s">
        <v>159</v>
      </c>
      <c r="C17" s="44" t="s">
        <v>114</v>
      </c>
      <c r="D17" s="51" t="s">
        <v>498</v>
      </c>
      <c r="E17" s="11" t="s">
        <v>100</v>
      </c>
      <c r="F17" s="11" t="s">
        <v>100</v>
      </c>
      <c r="G17" s="11" t="s">
        <v>212</v>
      </c>
      <c r="H17" s="11" t="s">
        <v>100</v>
      </c>
      <c r="I17" s="11" t="s">
        <v>100</v>
      </c>
      <c r="J17" s="11" t="s">
        <v>100</v>
      </c>
      <c r="K17" s="11" t="s">
        <v>420</v>
      </c>
      <c r="L17" s="11" t="s">
        <v>100</v>
      </c>
      <c r="M17" s="11" t="s">
        <v>100</v>
      </c>
      <c r="N17" s="11" t="s">
        <v>100</v>
      </c>
      <c r="O17" s="11" t="s">
        <v>421</v>
      </c>
      <c r="P17" s="11">
        <v>31</v>
      </c>
      <c r="Q17" s="11" t="s">
        <v>100</v>
      </c>
      <c r="R17" s="11" t="s">
        <v>166</v>
      </c>
      <c r="S17" s="11" t="s">
        <v>100</v>
      </c>
      <c r="T17" s="11">
        <v>4.7</v>
      </c>
      <c r="U17" s="11">
        <v>8</v>
      </c>
      <c r="V17" s="11" t="s">
        <v>525</v>
      </c>
      <c r="W17" s="11" t="s">
        <v>100</v>
      </c>
    </row>
    <row r="18" spans="1:23" ht="15" customHeight="1" x14ac:dyDescent="0.2">
      <c r="A18" s="196" t="s">
        <v>338</v>
      </c>
      <c r="B18" s="155"/>
      <c r="C18" s="156"/>
      <c r="D18" s="156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</row>
    <row r="19" spans="1:23" ht="15" customHeight="1" x14ac:dyDescent="0.2">
      <c r="A19" s="184" t="s">
        <v>339</v>
      </c>
      <c r="B19" s="37" t="s">
        <v>159</v>
      </c>
      <c r="C19" s="44" t="s">
        <v>122</v>
      </c>
      <c r="D19" s="44" t="s">
        <v>13</v>
      </c>
      <c r="E19" s="11" t="s">
        <v>113</v>
      </c>
      <c r="F19" s="11" t="s">
        <v>113</v>
      </c>
      <c r="G19" s="11" t="s">
        <v>113</v>
      </c>
      <c r="H19" s="11" t="s">
        <v>664</v>
      </c>
      <c r="I19" s="11" t="s">
        <v>113</v>
      </c>
      <c r="J19" s="11" t="s">
        <v>113</v>
      </c>
      <c r="K19" s="11" t="s">
        <v>113</v>
      </c>
      <c r="L19" s="11" t="s">
        <v>113</v>
      </c>
      <c r="M19" s="11" t="s">
        <v>113</v>
      </c>
      <c r="N19" s="11" t="s">
        <v>113</v>
      </c>
      <c r="O19" s="11" t="s">
        <v>113</v>
      </c>
      <c r="P19" s="11" t="s">
        <v>113</v>
      </c>
      <c r="Q19" s="11" t="s">
        <v>113</v>
      </c>
      <c r="R19" s="11" t="s">
        <v>113</v>
      </c>
      <c r="S19" s="11" t="s">
        <v>113</v>
      </c>
      <c r="T19" s="11" t="s">
        <v>113</v>
      </c>
      <c r="U19" s="11" t="s">
        <v>113</v>
      </c>
      <c r="V19" s="11" t="s">
        <v>525</v>
      </c>
      <c r="W19" s="11" t="s">
        <v>113</v>
      </c>
    </row>
    <row r="20" spans="1:23" ht="15" customHeight="1" x14ac:dyDescent="0.2">
      <c r="A20" s="184" t="s">
        <v>340</v>
      </c>
      <c r="B20" s="37" t="s">
        <v>159</v>
      </c>
      <c r="C20" s="44" t="s">
        <v>122</v>
      </c>
      <c r="D20" s="44" t="s">
        <v>13</v>
      </c>
      <c r="E20" s="11">
        <v>560</v>
      </c>
      <c r="F20" s="11" t="s">
        <v>238</v>
      </c>
      <c r="G20" s="11" t="s">
        <v>423</v>
      </c>
      <c r="H20" s="11" t="s">
        <v>665</v>
      </c>
      <c r="I20" s="11">
        <v>290</v>
      </c>
      <c r="J20" s="11" t="s">
        <v>667</v>
      </c>
      <c r="K20" s="11" t="s">
        <v>424</v>
      </c>
      <c r="L20" s="11" t="s">
        <v>427</v>
      </c>
      <c r="M20" s="11">
        <v>280</v>
      </c>
      <c r="N20" s="11" t="s">
        <v>239</v>
      </c>
      <c r="O20" s="11" t="s">
        <v>425</v>
      </c>
      <c r="P20" s="11">
        <v>430</v>
      </c>
      <c r="Q20" s="11" t="s">
        <v>438</v>
      </c>
      <c r="R20" s="11" t="s">
        <v>426</v>
      </c>
      <c r="S20" s="11" t="s">
        <v>247</v>
      </c>
      <c r="T20" s="11">
        <v>610</v>
      </c>
      <c r="U20" s="11">
        <v>640</v>
      </c>
      <c r="V20" s="65">
        <f t="shared" ref="V20:V21" si="1">ABS(T20-U20)/AVERAGE(T20:U20)</f>
        <v>4.8000000000000001E-2</v>
      </c>
      <c r="W20" s="11" t="s">
        <v>668</v>
      </c>
    </row>
    <row r="21" spans="1:23" ht="15" customHeight="1" x14ac:dyDescent="0.2">
      <c r="A21" s="184" t="s">
        <v>341</v>
      </c>
      <c r="B21" s="37" t="s">
        <v>159</v>
      </c>
      <c r="C21" s="44" t="s">
        <v>122</v>
      </c>
      <c r="D21" s="44" t="s">
        <v>13</v>
      </c>
      <c r="E21" s="11">
        <v>680</v>
      </c>
      <c r="F21" s="11" t="s">
        <v>663</v>
      </c>
      <c r="G21" s="11" t="s">
        <v>427</v>
      </c>
      <c r="H21" s="11" t="s">
        <v>480</v>
      </c>
      <c r="I21" s="11">
        <v>360</v>
      </c>
      <c r="J21" s="11" t="s">
        <v>438</v>
      </c>
      <c r="K21" s="11" t="s">
        <v>428</v>
      </c>
      <c r="L21" s="11" t="s">
        <v>325</v>
      </c>
      <c r="M21" s="11">
        <v>340</v>
      </c>
      <c r="N21" s="11" t="s">
        <v>426</v>
      </c>
      <c r="O21" s="11" t="s">
        <v>426</v>
      </c>
      <c r="P21" s="11">
        <v>520</v>
      </c>
      <c r="Q21" s="11" t="s">
        <v>42</v>
      </c>
      <c r="R21" s="11" t="s">
        <v>429</v>
      </c>
      <c r="S21" s="11" t="s">
        <v>323</v>
      </c>
      <c r="T21" s="11">
        <v>750</v>
      </c>
      <c r="U21" s="11">
        <v>780</v>
      </c>
      <c r="V21" s="65">
        <f t="shared" si="1"/>
        <v>3.9215686274509803E-2</v>
      </c>
      <c r="W21" s="11" t="s">
        <v>239</v>
      </c>
    </row>
    <row r="22" spans="1:23" ht="15" customHeight="1" x14ac:dyDescent="0.2">
      <c r="A22" s="184" t="s">
        <v>342</v>
      </c>
      <c r="B22" s="37" t="s">
        <v>159</v>
      </c>
      <c r="C22" s="44" t="s">
        <v>122</v>
      </c>
      <c r="D22" s="51" t="s">
        <v>13</v>
      </c>
      <c r="E22" s="11" t="s">
        <v>113</v>
      </c>
      <c r="F22" s="11" t="s">
        <v>113</v>
      </c>
      <c r="G22" s="11" t="s">
        <v>113</v>
      </c>
      <c r="H22" s="11" t="s">
        <v>666</v>
      </c>
      <c r="I22" s="11" t="s">
        <v>113</v>
      </c>
      <c r="J22" s="11" t="s">
        <v>113</v>
      </c>
      <c r="K22" s="11" t="s">
        <v>113</v>
      </c>
      <c r="L22" s="11" t="s">
        <v>113</v>
      </c>
      <c r="M22" s="11" t="s">
        <v>113</v>
      </c>
      <c r="N22" s="11" t="s">
        <v>113</v>
      </c>
      <c r="O22" s="11" t="s">
        <v>113</v>
      </c>
      <c r="P22" s="11" t="s">
        <v>113</v>
      </c>
      <c r="Q22" s="11" t="s">
        <v>113</v>
      </c>
      <c r="R22" s="11" t="s">
        <v>113</v>
      </c>
      <c r="S22" s="11" t="s">
        <v>113</v>
      </c>
      <c r="T22" s="11" t="s">
        <v>113</v>
      </c>
      <c r="U22" s="11" t="s">
        <v>113</v>
      </c>
      <c r="V22" s="11" t="s">
        <v>525</v>
      </c>
      <c r="W22" s="11" t="s">
        <v>113</v>
      </c>
    </row>
    <row r="23" spans="1:23" ht="15" customHeight="1" x14ac:dyDescent="0.2">
      <c r="A23" s="184" t="s">
        <v>343</v>
      </c>
      <c r="B23" s="37" t="s">
        <v>159</v>
      </c>
      <c r="C23" s="44" t="s">
        <v>122</v>
      </c>
      <c r="D23" s="51" t="s">
        <v>13</v>
      </c>
      <c r="E23" s="11" t="s">
        <v>113</v>
      </c>
      <c r="F23" s="11" t="s">
        <v>113</v>
      </c>
      <c r="G23" s="11" t="s">
        <v>113</v>
      </c>
      <c r="H23" s="11" t="s">
        <v>113</v>
      </c>
      <c r="I23" s="11" t="s">
        <v>113</v>
      </c>
      <c r="J23" s="11" t="s">
        <v>113</v>
      </c>
      <c r="K23" s="11" t="s">
        <v>113</v>
      </c>
      <c r="L23" s="11" t="s">
        <v>113</v>
      </c>
      <c r="M23" s="11" t="s">
        <v>113</v>
      </c>
      <c r="N23" s="11" t="s">
        <v>113</v>
      </c>
      <c r="O23" s="11" t="s">
        <v>113</v>
      </c>
      <c r="P23" s="11" t="s">
        <v>113</v>
      </c>
      <c r="Q23" s="11" t="s">
        <v>113</v>
      </c>
      <c r="R23" s="11" t="s">
        <v>113</v>
      </c>
      <c r="S23" s="11" t="s">
        <v>113</v>
      </c>
      <c r="T23" s="11" t="s">
        <v>113</v>
      </c>
      <c r="U23" s="11" t="s">
        <v>113</v>
      </c>
      <c r="V23" s="11" t="s">
        <v>525</v>
      </c>
      <c r="W23" s="11" t="s">
        <v>113</v>
      </c>
    </row>
    <row r="24" spans="1:23" ht="15" customHeight="1" x14ac:dyDescent="0.2">
      <c r="A24" s="184" t="s">
        <v>344</v>
      </c>
      <c r="B24" s="37" t="s">
        <v>159</v>
      </c>
      <c r="C24" s="44" t="s">
        <v>384</v>
      </c>
      <c r="D24" s="44" t="s">
        <v>13</v>
      </c>
      <c r="E24" s="11" t="s">
        <v>694</v>
      </c>
      <c r="F24" s="11">
        <v>340</v>
      </c>
      <c r="G24" s="11">
        <v>1100</v>
      </c>
      <c r="H24" s="11" t="s">
        <v>450</v>
      </c>
      <c r="I24" s="11" t="s">
        <v>705</v>
      </c>
      <c r="J24" s="11">
        <v>740</v>
      </c>
      <c r="K24" s="11">
        <v>1100</v>
      </c>
      <c r="L24" s="11">
        <v>170</v>
      </c>
      <c r="M24" s="11" t="s">
        <v>709</v>
      </c>
      <c r="N24" s="11">
        <v>390</v>
      </c>
      <c r="O24" s="11">
        <v>330</v>
      </c>
      <c r="P24" s="11" t="s">
        <v>710</v>
      </c>
      <c r="Q24" s="11">
        <v>580</v>
      </c>
      <c r="R24" s="11">
        <v>860</v>
      </c>
      <c r="S24" s="11">
        <v>200</v>
      </c>
      <c r="T24" s="11">
        <v>1000</v>
      </c>
      <c r="U24" s="11">
        <v>950</v>
      </c>
      <c r="V24" s="65">
        <f>ABS(T24-U24)/AVERAGE(T24:U24)</f>
        <v>5.128205128205128E-2</v>
      </c>
      <c r="W24" s="11">
        <v>580</v>
      </c>
    </row>
    <row r="25" spans="1:23" ht="15" customHeight="1" x14ac:dyDescent="0.2">
      <c r="A25" s="184" t="s">
        <v>345</v>
      </c>
      <c r="B25" s="37" t="s">
        <v>159</v>
      </c>
      <c r="C25" s="44" t="s">
        <v>114</v>
      </c>
      <c r="D25" s="51" t="s">
        <v>499</v>
      </c>
      <c r="E25" s="50" t="s">
        <v>695</v>
      </c>
      <c r="F25" s="50" t="s">
        <v>430</v>
      </c>
      <c r="G25" s="50">
        <v>370</v>
      </c>
      <c r="H25" s="50">
        <v>330</v>
      </c>
      <c r="I25" s="50" t="s">
        <v>706</v>
      </c>
      <c r="J25" s="50">
        <v>1000</v>
      </c>
      <c r="K25" s="50">
        <v>1400</v>
      </c>
      <c r="L25" s="11" t="s">
        <v>450</v>
      </c>
      <c r="M25" s="50">
        <v>160</v>
      </c>
      <c r="N25" s="11" t="s">
        <v>450</v>
      </c>
      <c r="O25" s="50" t="s">
        <v>430</v>
      </c>
      <c r="P25" s="50" t="s">
        <v>711</v>
      </c>
      <c r="Q25" s="50">
        <v>200</v>
      </c>
      <c r="R25" s="50">
        <v>530</v>
      </c>
      <c r="S25" s="11" t="s">
        <v>664</v>
      </c>
      <c r="T25" s="50">
        <v>140</v>
      </c>
      <c r="U25" s="50">
        <v>140</v>
      </c>
      <c r="V25" s="65">
        <f>ABS(T25-U25)/AVERAGE(T25:U25)</f>
        <v>0</v>
      </c>
      <c r="W25" s="11" t="s">
        <v>669</v>
      </c>
    </row>
    <row r="26" spans="1:23" ht="15" customHeight="1" x14ac:dyDescent="0.2">
      <c r="A26" s="196" t="s">
        <v>301</v>
      </c>
      <c r="B26" s="155"/>
      <c r="C26" s="156"/>
      <c r="D26" s="156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</row>
    <row r="27" spans="1:23" ht="15" customHeight="1" x14ac:dyDescent="0.2">
      <c r="A27" s="184" t="s">
        <v>346</v>
      </c>
      <c r="B27" s="37" t="s">
        <v>159</v>
      </c>
      <c r="C27" s="44" t="s">
        <v>55</v>
      </c>
      <c r="D27" s="54" t="s">
        <v>500</v>
      </c>
      <c r="E27" s="11">
        <v>0.68</v>
      </c>
      <c r="F27" s="11" t="s">
        <v>464</v>
      </c>
      <c r="G27" s="11">
        <v>1.4</v>
      </c>
      <c r="H27" s="11" t="s">
        <v>670</v>
      </c>
      <c r="I27" s="11">
        <v>1.1000000000000001</v>
      </c>
      <c r="J27" s="11">
        <v>1</v>
      </c>
      <c r="K27" s="11">
        <v>0.61</v>
      </c>
      <c r="L27" s="11" t="s">
        <v>671</v>
      </c>
      <c r="M27" s="11" t="s">
        <v>116</v>
      </c>
      <c r="N27" s="11" t="s">
        <v>673</v>
      </c>
      <c r="O27" s="11">
        <v>0.42</v>
      </c>
      <c r="P27" s="11">
        <v>1.5</v>
      </c>
      <c r="Q27" s="11" t="s">
        <v>117</v>
      </c>
      <c r="R27" s="11" t="s">
        <v>431</v>
      </c>
      <c r="S27" s="11" t="s">
        <v>648</v>
      </c>
      <c r="T27" s="11">
        <v>6.3</v>
      </c>
      <c r="U27" s="11">
        <v>6.2</v>
      </c>
      <c r="V27" s="65">
        <f>ABS(T27-U27)/AVERAGE(T27:U27)</f>
        <v>1.5999999999999945E-2</v>
      </c>
      <c r="W27" s="11">
        <v>4.2</v>
      </c>
    </row>
    <row r="28" spans="1:23" ht="15" customHeight="1" x14ac:dyDescent="0.2">
      <c r="A28" s="184" t="s">
        <v>347</v>
      </c>
      <c r="B28" s="37" t="s">
        <v>159</v>
      </c>
      <c r="C28" s="44" t="s">
        <v>119</v>
      </c>
      <c r="D28" s="59">
        <v>0.19700000000000001</v>
      </c>
      <c r="E28" s="11" t="s">
        <v>37</v>
      </c>
      <c r="F28" s="11" t="s">
        <v>111</v>
      </c>
      <c r="G28" s="11" t="s">
        <v>432</v>
      </c>
      <c r="H28" s="11" t="s">
        <v>615</v>
      </c>
      <c r="I28" s="11" t="s">
        <v>707</v>
      </c>
      <c r="J28" s="11" t="s">
        <v>37</v>
      </c>
      <c r="K28" s="11" t="s">
        <v>37</v>
      </c>
      <c r="L28" s="11" t="s">
        <v>672</v>
      </c>
      <c r="M28" s="11" t="s">
        <v>37</v>
      </c>
      <c r="N28" s="11" t="s">
        <v>37</v>
      </c>
      <c r="O28" s="11" t="s">
        <v>37</v>
      </c>
      <c r="P28" s="11" t="s">
        <v>37</v>
      </c>
      <c r="Q28" s="11" t="s">
        <v>447</v>
      </c>
      <c r="R28" s="11" t="s">
        <v>37</v>
      </c>
      <c r="S28" s="11" t="s">
        <v>674</v>
      </c>
      <c r="T28" s="11">
        <v>6.8000000000000005E-2</v>
      </c>
      <c r="U28" s="11">
        <v>6.7000000000000004E-2</v>
      </c>
      <c r="V28" s="65">
        <f t="shared" ref="V28:V29" si="2">ABS(T28-U28)/AVERAGE(T28:U28)</f>
        <v>1.4814814814814828E-2</v>
      </c>
      <c r="W28" s="50">
        <v>0.24</v>
      </c>
    </row>
    <row r="29" spans="1:23" ht="15" customHeight="1" x14ac:dyDescent="0.2">
      <c r="A29" s="184" t="s">
        <v>348</v>
      </c>
      <c r="B29" s="37" t="s">
        <v>159</v>
      </c>
      <c r="C29" s="44" t="s">
        <v>119</v>
      </c>
      <c r="D29" s="49" t="s">
        <v>13</v>
      </c>
      <c r="E29" s="11" t="s">
        <v>37</v>
      </c>
      <c r="F29" s="11" t="s">
        <v>111</v>
      </c>
      <c r="G29" s="11" t="s">
        <v>433</v>
      </c>
      <c r="H29" s="11" t="s">
        <v>55</v>
      </c>
      <c r="I29" s="11" t="s">
        <v>707</v>
      </c>
      <c r="J29" s="11" t="s">
        <v>37</v>
      </c>
      <c r="K29" s="11" t="s">
        <v>37</v>
      </c>
      <c r="L29" s="11" t="s">
        <v>652</v>
      </c>
      <c r="M29" s="11" t="s">
        <v>37</v>
      </c>
      <c r="N29" s="11" t="s">
        <v>37</v>
      </c>
      <c r="O29" s="11" t="s">
        <v>37</v>
      </c>
      <c r="P29" s="11" t="s">
        <v>37</v>
      </c>
      <c r="Q29" s="11" t="s">
        <v>655</v>
      </c>
      <c r="R29" s="11" t="s">
        <v>409</v>
      </c>
      <c r="S29" s="11" t="s">
        <v>675</v>
      </c>
      <c r="T29" s="11">
        <v>5.4</v>
      </c>
      <c r="U29" s="11">
        <v>5.4</v>
      </c>
      <c r="V29" s="65">
        <f t="shared" si="2"/>
        <v>0</v>
      </c>
      <c r="W29" s="11">
        <v>2.2000000000000002</v>
      </c>
    </row>
    <row r="30" spans="1:23" ht="15" customHeight="1" x14ac:dyDescent="0.2">
      <c r="A30" s="196" t="s">
        <v>217</v>
      </c>
      <c r="B30" s="196"/>
      <c r="C30" s="156"/>
      <c r="D30" s="156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</row>
    <row r="31" spans="1:23" ht="15" customHeight="1" x14ac:dyDescent="0.2">
      <c r="A31" s="184" t="s">
        <v>349</v>
      </c>
      <c r="B31" s="37" t="s">
        <v>159</v>
      </c>
      <c r="C31" s="44" t="s">
        <v>385</v>
      </c>
      <c r="D31" s="49" t="s">
        <v>13</v>
      </c>
      <c r="E31" s="11" t="s">
        <v>698</v>
      </c>
      <c r="F31" s="11" t="s">
        <v>220</v>
      </c>
      <c r="G31" s="11" t="s">
        <v>304</v>
      </c>
      <c r="H31" s="11" t="s">
        <v>220</v>
      </c>
      <c r="I31" s="53" t="s">
        <v>698</v>
      </c>
      <c r="J31" s="53" t="s">
        <v>220</v>
      </c>
      <c r="K31" s="53">
        <v>4</v>
      </c>
      <c r="L31" s="53" t="s">
        <v>220</v>
      </c>
      <c r="M31" s="53" t="s">
        <v>100</v>
      </c>
      <c r="N31" s="53" t="s">
        <v>220</v>
      </c>
      <c r="O31" s="53">
        <v>8</v>
      </c>
      <c r="P31" s="11" t="s">
        <v>220</v>
      </c>
      <c r="Q31" s="11" t="s">
        <v>220</v>
      </c>
      <c r="R31" s="11" t="s">
        <v>121</v>
      </c>
      <c r="S31" s="11" t="s">
        <v>220</v>
      </c>
      <c r="T31" s="11">
        <v>3</v>
      </c>
      <c r="U31" s="11">
        <v>3</v>
      </c>
      <c r="V31" s="11" t="s">
        <v>525</v>
      </c>
      <c r="W31" s="11" t="s">
        <v>220</v>
      </c>
    </row>
    <row r="32" spans="1:23" ht="15" customHeight="1" x14ac:dyDescent="0.2">
      <c r="A32" s="184" t="s">
        <v>350</v>
      </c>
      <c r="B32" s="37" t="s">
        <v>159</v>
      </c>
      <c r="C32" s="44" t="s">
        <v>163</v>
      </c>
      <c r="D32" s="49" t="s">
        <v>501</v>
      </c>
      <c r="E32" s="50">
        <v>4.1000000000000002E-2</v>
      </c>
      <c r="F32" s="50" t="s">
        <v>383</v>
      </c>
      <c r="G32" s="50" t="s">
        <v>50</v>
      </c>
      <c r="H32" s="50" t="s">
        <v>119</v>
      </c>
      <c r="I32" s="50" t="s">
        <v>708</v>
      </c>
      <c r="J32" s="50">
        <v>1.6E-2</v>
      </c>
      <c r="K32" s="50">
        <v>2.1000000000000001E-2</v>
      </c>
      <c r="L32" s="11" t="s">
        <v>676</v>
      </c>
      <c r="M32" s="50">
        <v>7.7999999999999996E-3</v>
      </c>
      <c r="N32" s="11" t="s">
        <v>677</v>
      </c>
      <c r="O32" s="50">
        <v>9.0999999999999998E-2</v>
      </c>
      <c r="P32" s="50">
        <v>7.7000000000000002E-3</v>
      </c>
      <c r="Q32" s="11" t="s">
        <v>676</v>
      </c>
      <c r="R32" s="50" t="s">
        <v>434</v>
      </c>
      <c r="S32" s="11" t="s">
        <v>678</v>
      </c>
      <c r="T32" s="50">
        <v>1.9E-2</v>
      </c>
      <c r="U32" s="91">
        <v>0.02</v>
      </c>
      <c r="V32" s="65">
        <f t="shared" ref="V32" si="3">ABS(T32-U32)/AVERAGE(T32:U32)</f>
        <v>5.1282051282051329E-2</v>
      </c>
      <c r="W32" s="11">
        <v>3.3999999999999998E-3</v>
      </c>
    </row>
    <row r="33" spans="1:22" ht="21" customHeight="1" x14ac:dyDescent="0.2">
      <c r="A33" s="146" t="s">
        <v>97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8" customHeight="1" x14ac:dyDescent="0.2">
      <c r="A34" s="39" t="s">
        <v>40</v>
      </c>
      <c r="B34" s="67" t="s">
        <v>510</v>
      </c>
      <c r="C34" s="67"/>
      <c r="D34" s="67"/>
      <c r="E34" s="61"/>
      <c r="F34" s="61"/>
      <c r="G34" s="61"/>
      <c r="H34" s="61"/>
      <c r="I34" s="61"/>
      <c r="J34" s="61"/>
      <c r="K34" s="61"/>
      <c r="L34" s="61"/>
      <c r="M34" s="223"/>
      <c r="N34" s="102"/>
      <c r="O34" s="102"/>
      <c r="P34" s="223"/>
      <c r="Q34" s="102"/>
      <c r="R34" s="104"/>
      <c r="S34" s="1"/>
      <c r="T34" s="1"/>
      <c r="U34" s="1"/>
      <c r="V34" s="1"/>
    </row>
    <row r="35" spans="1:22" ht="18" customHeight="1" x14ac:dyDescent="0.2">
      <c r="A35" s="41" t="s">
        <v>115</v>
      </c>
      <c r="B35" s="334" t="s">
        <v>516</v>
      </c>
      <c r="C35" s="334"/>
      <c r="D35" s="334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</row>
    <row r="36" spans="1:22" ht="18" customHeight="1" x14ac:dyDescent="0.2">
      <c r="A36" s="30" t="s">
        <v>133</v>
      </c>
      <c r="B36" s="3" t="s">
        <v>283</v>
      </c>
      <c r="C36" s="3"/>
      <c r="D36" s="3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</row>
    <row r="37" spans="1:22" ht="18" customHeight="1" x14ac:dyDescent="0.2">
      <c r="A37" s="30" t="s">
        <v>134</v>
      </c>
      <c r="B37" s="3" t="s">
        <v>288</v>
      </c>
      <c r="C37" s="3"/>
      <c r="D37" s="3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</row>
    <row r="38" spans="1:22" ht="18" customHeight="1" x14ac:dyDescent="0.2">
      <c r="A38" s="4" t="s">
        <v>13</v>
      </c>
      <c r="B38" s="3" t="s">
        <v>99</v>
      </c>
      <c r="C38" s="3"/>
      <c r="D38" s="3"/>
      <c r="E38" s="224"/>
      <c r="F38" s="103"/>
      <c r="G38" s="103"/>
      <c r="H38" s="103"/>
      <c r="I38" s="224"/>
      <c r="J38" s="103"/>
      <c r="K38" s="103"/>
      <c r="L38" s="103"/>
      <c r="M38" s="224"/>
      <c r="N38" s="103"/>
      <c r="O38" s="103"/>
      <c r="P38" s="224"/>
      <c r="Q38" s="103"/>
      <c r="R38" s="105"/>
      <c r="S38" s="224"/>
      <c r="T38" s="224"/>
      <c r="U38" s="3"/>
      <c r="V38" s="3"/>
    </row>
    <row r="39" spans="1:22" ht="18" customHeight="1" x14ac:dyDescent="0.2">
      <c r="A39" s="4" t="s">
        <v>100</v>
      </c>
      <c r="B39" s="3" t="s">
        <v>101</v>
      </c>
      <c r="C39" s="3"/>
      <c r="D39" s="3"/>
      <c r="E39" s="224"/>
      <c r="F39" s="103"/>
      <c r="G39" s="103"/>
      <c r="H39" s="103"/>
      <c r="I39" s="224"/>
      <c r="J39" s="103"/>
      <c r="K39" s="103"/>
      <c r="L39" s="103"/>
      <c r="M39" s="224"/>
      <c r="N39" s="103"/>
      <c r="O39" s="103"/>
      <c r="P39" s="224"/>
      <c r="Q39" s="103"/>
      <c r="R39" s="105"/>
      <c r="S39" s="224"/>
      <c r="T39" s="224"/>
      <c r="U39" s="3"/>
      <c r="V39" s="3"/>
    </row>
    <row r="40" spans="1:22" ht="18" customHeight="1" x14ac:dyDescent="0.2">
      <c r="A40" s="4" t="s">
        <v>15</v>
      </c>
      <c r="B40" s="3" t="s">
        <v>102</v>
      </c>
      <c r="C40" s="3"/>
      <c r="D40" s="3"/>
      <c r="E40" s="224"/>
      <c r="F40" s="103"/>
      <c r="G40" s="103"/>
      <c r="H40" s="103"/>
      <c r="I40" s="224"/>
      <c r="J40" s="103"/>
      <c r="K40" s="103"/>
      <c r="L40" s="103"/>
      <c r="M40" s="224"/>
      <c r="N40" s="103"/>
      <c r="O40" s="103"/>
      <c r="P40" s="224"/>
      <c r="Q40" s="103"/>
      <c r="R40" s="105"/>
      <c r="S40" s="224"/>
      <c r="T40" s="224"/>
      <c r="U40" s="3"/>
      <c r="V40" s="3"/>
    </row>
    <row r="41" spans="1:22" ht="18" customHeight="1" x14ac:dyDescent="0.2">
      <c r="A41" s="4" t="s">
        <v>1</v>
      </c>
      <c r="B41" s="3" t="s">
        <v>105</v>
      </c>
      <c r="C41" s="3"/>
      <c r="D41" s="3"/>
      <c r="E41" s="224"/>
      <c r="F41" s="103"/>
      <c r="G41" s="103"/>
      <c r="H41" s="103"/>
      <c r="I41" s="224"/>
      <c r="J41" s="103"/>
      <c r="K41" s="103"/>
      <c r="L41" s="103"/>
      <c r="M41" s="224"/>
      <c r="N41" s="103"/>
      <c r="O41" s="103"/>
      <c r="P41" s="224"/>
      <c r="Q41" s="103"/>
      <c r="R41" s="105"/>
      <c r="S41" s="224"/>
      <c r="T41" s="224"/>
      <c r="U41" s="3"/>
      <c r="V41" s="3"/>
    </row>
    <row r="42" spans="1:22" ht="18" customHeight="1" x14ac:dyDescent="0.2">
      <c r="A42" s="45" t="s">
        <v>202</v>
      </c>
      <c r="B42" s="3" t="s">
        <v>106</v>
      </c>
    </row>
    <row r="43" spans="1:22" ht="18" customHeight="1" x14ac:dyDescent="0.2">
      <c r="A43" s="4" t="s">
        <v>103</v>
      </c>
      <c r="B43" s="3" t="s">
        <v>104</v>
      </c>
    </row>
    <row r="44" spans="1:22" ht="18" customHeight="1" x14ac:dyDescent="0.2">
      <c r="A44" s="66" t="s">
        <v>525</v>
      </c>
      <c r="B44" s="6" t="s">
        <v>526</v>
      </c>
    </row>
    <row r="45" spans="1:22" ht="18" customHeight="1" x14ac:dyDescent="0.2">
      <c r="A45" s="333" t="s">
        <v>696</v>
      </c>
      <c r="B45" s="335" t="s">
        <v>697</v>
      </c>
      <c r="C45" s="335"/>
      <c r="D45" s="335"/>
    </row>
    <row r="46" spans="1:22" ht="18" customHeight="1" x14ac:dyDescent="0.2">
      <c r="A46" s="333"/>
      <c r="B46" s="335"/>
      <c r="C46" s="335"/>
      <c r="D46" s="335"/>
    </row>
    <row r="47" spans="1:22" ht="18" customHeight="1" x14ac:dyDescent="0.2">
      <c r="A47" s="333" t="s">
        <v>699</v>
      </c>
      <c r="B47" s="332" t="s">
        <v>701</v>
      </c>
      <c r="C47" s="332"/>
      <c r="D47" s="332"/>
    </row>
    <row r="48" spans="1:22" ht="18" customHeight="1" x14ac:dyDescent="0.2">
      <c r="A48" s="333"/>
      <c r="B48" s="332"/>
      <c r="C48" s="332"/>
      <c r="D48" s="332"/>
    </row>
    <row r="49" spans="1:4" ht="18" customHeight="1" x14ac:dyDescent="0.2">
      <c r="A49" s="333" t="s">
        <v>700</v>
      </c>
      <c r="B49" s="332" t="s">
        <v>702</v>
      </c>
      <c r="C49" s="332"/>
      <c r="D49" s="332"/>
    </row>
    <row r="50" spans="1:4" ht="18" customHeight="1" x14ac:dyDescent="0.2">
      <c r="A50" s="333"/>
      <c r="B50" s="332"/>
      <c r="C50" s="332"/>
      <c r="D50" s="332"/>
    </row>
  </sheetData>
  <mergeCells count="17">
    <mergeCell ref="B49:D50"/>
    <mergeCell ref="A49:A50"/>
    <mergeCell ref="B35:D35"/>
    <mergeCell ref="B45:D46"/>
    <mergeCell ref="A45:A46"/>
    <mergeCell ref="B47:D48"/>
    <mergeCell ref="A47:A48"/>
    <mergeCell ref="V6:V7"/>
    <mergeCell ref="U6:U7"/>
    <mergeCell ref="B4:B7"/>
    <mergeCell ref="C4:C7"/>
    <mergeCell ref="D4:D7"/>
    <mergeCell ref="E5:G5"/>
    <mergeCell ref="I5:K5"/>
    <mergeCell ref="M5:O5"/>
    <mergeCell ref="P5:R5"/>
    <mergeCell ref="S5:V5"/>
  </mergeCells>
  <printOptions horizontalCentered="1"/>
  <pageMargins left="0.70866141732283505" right="0.70866141732283505" top="1.4" bottom="0.55000000000000004" header="0.66929133858267698" footer="0.31496062992126"/>
  <pageSetup paperSize="17" scale="65" fitToWidth="0" orientation="landscape" r:id="rId1"/>
  <headerFooter alignWithMargins="0">
    <oddHeader>&amp;L&amp;"Arial,Bold"&amp;K04+000Table 5
Groundwater Analytical Results
Miscellaneous&amp;R&amp;G</oddHeader>
    <oddFooter>&amp;L&amp;8Project No. 102089-000&amp;R&amp;8&amp;P/&amp;N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view="pageLayout" topLeftCell="C4" zoomScale="85" zoomScaleNormal="100" zoomScaleSheetLayoutView="115" zoomScalePageLayoutView="85" workbookViewId="0">
      <selection activeCell="G82" sqref="G82"/>
    </sheetView>
  </sheetViews>
  <sheetFormatPr defaultColWidth="8.85546875" defaultRowHeight="12" x14ac:dyDescent="0.2"/>
  <cols>
    <col min="1" max="1" width="4.42578125" style="6" hidden="1" customWidth="1"/>
    <col min="2" max="2" width="25.7109375" style="6" hidden="1" customWidth="1"/>
    <col min="3" max="3" width="34.5703125" style="6" customWidth="1"/>
    <col min="4" max="4" width="13" style="6" customWidth="1"/>
    <col min="5" max="5" width="13.7109375" style="6" customWidth="1"/>
    <col min="6" max="6" width="21.28515625" style="6" customWidth="1"/>
    <col min="7" max="7" width="13.85546875" style="6" customWidth="1"/>
    <col min="8" max="10" width="15.5703125" style="6" customWidth="1"/>
    <col min="11" max="11" width="21.7109375" style="6" bestFit="1" customWidth="1"/>
    <col min="12" max="16384" width="8.85546875" style="6"/>
  </cols>
  <sheetData>
    <row r="1" spans="1:11" s="21" customFormat="1" ht="33" hidden="1" customHeight="1" thickTop="1" x14ac:dyDescent="0.3">
      <c r="A1" s="20"/>
      <c r="B1" s="20"/>
      <c r="C1" s="25"/>
      <c r="D1" s="25"/>
      <c r="E1" s="25"/>
      <c r="F1" s="25"/>
      <c r="G1" s="25"/>
    </row>
    <row r="2" spans="1:11" ht="13.5" hidden="1" customHeight="1" x14ac:dyDescent="0.2">
      <c r="A2" s="9"/>
      <c r="B2" s="9"/>
      <c r="C2" s="27"/>
      <c r="D2" s="28"/>
      <c r="E2" s="28"/>
      <c r="F2" s="28"/>
      <c r="G2" s="28"/>
    </row>
    <row r="3" spans="1:11" s="1" customFormat="1" ht="12" hidden="1" customHeight="1" x14ac:dyDescent="0.2">
      <c r="C3" s="4" t="s">
        <v>1</v>
      </c>
      <c r="D3" s="3" t="s">
        <v>105</v>
      </c>
      <c r="E3" s="3"/>
      <c r="F3" s="3"/>
      <c r="G3" s="3"/>
    </row>
    <row r="4" spans="1:11" s="1" customFormat="1" ht="18" customHeight="1" x14ac:dyDescent="0.2">
      <c r="C4" s="173" t="s">
        <v>2</v>
      </c>
      <c r="D4" s="339" t="s">
        <v>0</v>
      </c>
      <c r="E4" s="337" t="s">
        <v>103</v>
      </c>
      <c r="F4" s="337" t="s">
        <v>252</v>
      </c>
      <c r="G4" s="337" t="s">
        <v>514</v>
      </c>
      <c r="H4" s="180" t="s">
        <v>723</v>
      </c>
      <c r="I4" s="180" t="s">
        <v>724</v>
      </c>
      <c r="J4" s="180" t="s">
        <v>679</v>
      </c>
      <c r="K4" s="179">
        <v>42577</v>
      </c>
    </row>
    <row r="5" spans="1:11" ht="54" customHeight="1" x14ac:dyDescent="0.2">
      <c r="C5" s="8" t="s">
        <v>3</v>
      </c>
      <c r="D5" s="340"/>
      <c r="E5" s="338"/>
      <c r="F5" s="338"/>
      <c r="G5" s="338"/>
      <c r="H5" s="113" t="s">
        <v>725</v>
      </c>
      <c r="I5" s="113" t="s">
        <v>726</v>
      </c>
      <c r="J5" s="113" t="s">
        <v>727</v>
      </c>
      <c r="K5" s="113" t="s">
        <v>194</v>
      </c>
    </row>
    <row r="6" spans="1:11" ht="20.25" customHeight="1" x14ac:dyDescent="0.2">
      <c r="C6" s="7" t="s">
        <v>4</v>
      </c>
      <c r="D6" s="340"/>
      <c r="E6" s="338"/>
      <c r="F6" s="338"/>
      <c r="G6" s="338"/>
      <c r="H6" s="38" t="s">
        <v>582</v>
      </c>
      <c r="I6" s="38" t="s">
        <v>582</v>
      </c>
      <c r="J6" s="38" t="s">
        <v>582</v>
      </c>
      <c r="K6" s="38" t="s">
        <v>124</v>
      </c>
    </row>
    <row r="7" spans="1:11" ht="17.25" customHeight="1" x14ac:dyDescent="0.2">
      <c r="C7" s="7" t="s">
        <v>5</v>
      </c>
      <c r="D7" s="340"/>
      <c r="E7" s="338"/>
      <c r="F7" s="338"/>
      <c r="G7" s="338"/>
      <c r="H7" s="38" t="s">
        <v>6</v>
      </c>
      <c r="I7" s="38" t="s">
        <v>6</v>
      </c>
      <c r="J7" s="38" t="s">
        <v>6</v>
      </c>
      <c r="K7" s="38" t="s">
        <v>6</v>
      </c>
    </row>
    <row r="8" spans="1:11" ht="12" customHeight="1" x14ac:dyDescent="0.2">
      <c r="C8" s="196" t="s">
        <v>216</v>
      </c>
      <c r="D8" s="155"/>
      <c r="E8" s="156"/>
      <c r="F8" s="156"/>
      <c r="G8" s="156"/>
      <c r="H8" s="149"/>
      <c r="I8" s="149"/>
      <c r="J8" s="149"/>
      <c r="K8" s="149"/>
    </row>
    <row r="9" spans="1:11" ht="11.45" hidden="1" customHeight="1" x14ac:dyDescent="0.2">
      <c r="C9" s="111"/>
      <c r="D9" s="111"/>
      <c r="E9" s="36"/>
      <c r="F9" s="36"/>
      <c r="G9" s="36"/>
      <c r="H9" s="19"/>
      <c r="I9" s="19"/>
      <c r="J9" s="19"/>
      <c r="K9" s="19"/>
    </row>
    <row r="10" spans="1:11" ht="15" customHeight="1" x14ac:dyDescent="0.2">
      <c r="C10" s="198" t="s">
        <v>218</v>
      </c>
      <c r="D10" s="199" t="s">
        <v>100</v>
      </c>
      <c r="E10" s="200" t="s">
        <v>100</v>
      </c>
      <c r="F10" s="200" t="s">
        <v>502</v>
      </c>
      <c r="G10" s="200" t="s">
        <v>515</v>
      </c>
      <c r="H10" s="201">
        <v>8.23</v>
      </c>
      <c r="I10" s="201">
        <v>8.3699999999999992</v>
      </c>
      <c r="J10" s="201">
        <v>8.25</v>
      </c>
      <c r="K10" s="201">
        <v>8</v>
      </c>
    </row>
    <row r="11" spans="1:11" ht="15.75" customHeight="1" x14ac:dyDescent="0.2">
      <c r="C11" s="203" t="s">
        <v>217</v>
      </c>
      <c r="D11" s="155"/>
      <c r="E11" s="155"/>
      <c r="F11" s="155"/>
      <c r="G11" s="155"/>
      <c r="H11" s="155"/>
      <c r="I11" s="155"/>
      <c r="J11" s="155"/>
      <c r="K11" s="155"/>
    </row>
    <row r="12" spans="1:11" ht="11.45" hidden="1" customHeight="1" x14ac:dyDescent="0.2">
      <c r="C12" s="111"/>
      <c r="D12" s="111"/>
      <c r="E12" s="36"/>
      <c r="F12" s="36"/>
      <c r="G12" s="36"/>
      <c r="H12" s="19"/>
      <c r="I12" s="19"/>
      <c r="J12" s="19"/>
      <c r="K12" s="19"/>
    </row>
    <row r="13" spans="1:11" x14ac:dyDescent="0.2">
      <c r="C13" s="198" t="s">
        <v>219</v>
      </c>
      <c r="D13" s="199" t="s">
        <v>159</v>
      </c>
      <c r="E13" s="200">
        <v>2</v>
      </c>
      <c r="F13" s="200" t="s">
        <v>13</v>
      </c>
      <c r="G13" s="200">
        <v>5</v>
      </c>
      <c r="H13" s="204" t="s">
        <v>220</v>
      </c>
      <c r="I13" s="204" t="s">
        <v>220</v>
      </c>
      <c r="J13" s="204" t="s">
        <v>220</v>
      </c>
      <c r="K13" s="204" t="s">
        <v>220</v>
      </c>
    </row>
    <row r="14" spans="1:11" ht="14.1" customHeight="1" x14ac:dyDescent="0.2">
      <c r="C14" s="203" t="s">
        <v>680</v>
      </c>
      <c r="D14" s="155"/>
      <c r="E14" s="155"/>
      <c r="F14" s="155"/>
      <c r="G14" s="155"/>
      <c r="H14" s="155"/>
      <c r="I14" s="155"/>
      <c r="J14" s="155"/>
      <c r="K14" s="155"/>
    </row>
    <row r="15" spans="1:11" ht="14.1" customHeight="1" x14ac:dyDescent="0.2">
      <c r="C15" s="183" t="s">
        <v>135</v>
      </c>
      <c r="D15" s="150" t="s">
        <v>159</v>
      </c>
      <c r="E15" s="151" t="s">
        <v>258</v>
      </c>
      <c r="F15" s="151" t="s">
        <v>282</v>
      </c>
      <c r="G15" s="151" t="s">
        <v>13</v>
      </c>
      <c r="H15" s="151" t="s">
        <v>100</v>
      </c>
      <c r="I15" s="151" t="s">
        <v>100</v>
      </c>
      <c r="J15" s="151" t="s">
        <v>100</v>
      </c>
      <c r="K15" s="205" t="s">
        <v>266</v>
      </c>
    </row>
    <row r="16" spans="1:11" ht="14.1" customHeight="1" x14ac:dyDescent="0.2">
      <c r="C16" s="184" t="s">
        <v>136</v>
      </c>
      <c r="D16" s="37" t="s">
        <v>159</v>
      </c>
      <c r="E16" s="44" t="s">
        <v>259</v>
      </c>
      <c r="F16" s="44" t="s">
        <v>13</v>
      </c>
      <c r="G16" s="44" t="s">
        <v>13</v>
      </c>
      <c r="H16" s="44" t="s">
        <v>100</v>
      </c>
      <c r="I16" s="44" t="s">
        <v>100</v>
      </c>
      <c r="J16" s="44" t="s">
        <v>100</v>
      </c>
      <c r="K16" s="11" t="s">
        <v>267</v>
      </c>
    </row>
    <row r="17" spans="3:11" ht="14.1" customHeight="1" x14ac:dyDescent="0.2">
      <c r="C17" s="184" t="s">
        <v>137</v>
      </c>
      <c r="D17" s="37" t="s">
        <v>159</v>
      </c>
      <c r="E17" s="44" t="s">
        <v>260</v>
      </c>
      <c r="F17" s="44" t="s">
        <v>284</v>
      </c>
      <c r="G17" s="44" t="s">
        <v>13</v>
      </c>
      <c r="H17" s="44" t="s">
        <v>100</v>
      </c>
      <c r="I17" s="44" t="s">
        <v>100</v>
      </c>
      <c r="J17" s="44" t="s">
        <v>100</v>
      </c>
      <c r="K17" s="11" t="s">
        <v>268</v>
      </c>
    </row>
    <row r="18" spans="3:11" ht="14.1" customHeight="1" x14ac:dyDescent="0.2">
      <c r="C18" s="184" t="s">
        <v>138</v>
      </c>
      <c r="D18" s="37" t="s">
        <v>159</v>
      </c>
      <c r="E18" s="44" t="s">
        <v>261</v>
      </c>
      <c r="F18" s="51" t="s">
        <v>13</v>
      </c>
      <c r="G18" s="51" t="s">
        <v>13</v>
      </c>
      <c r="H18" s="44" t="s">
        <v>100</v>
      </c>
      <c r="I18" s="44" t="s">
        <v>100</v>
      </c>
      <c r="J18" s="44" t="s">
        <v>100</v>
      </c>
      <c r="K18" s="11" t="s">
        <v>129</v>
      </c>
    </row>
    <row r="19" spans="3:11" ht="36" x14ac:dyDescent="0.2">
      <c r="C19" s="184" t="s">
        <v>139</v>
      </c>
      <c r="D19" s="37" t="s">
        <v>159</v>
      </c>
      <c r="E19" s="44" t="s">
        <v>262</v>
      </c>
      <c r="F19" s="51" t="s">
        <v>285</v>
      </c>
      <c r="G19" s="51" t="s">
        <v>13</v>
      </c>
      <c r="H19" s="44" t="s">
        <v>100</v>
      </c>
      <c r="I19" s="44" t="s">
        <v>100</v>
      </c>
      <c r="J19" s="44" t="s">
        <v>100</v>
      </c>
      <c r="K19" s="11" t="s">
        <v>269</v>
      </c>
    </row>
    <row r="20" spans="3:11" ht="14.1" customHeight="1" x14ac:dyDescent="0.2">
      <c r="C20" s="184" t="s">
        <v>140</v>
      </c>
      <c r="D20" s="37" t="s">
        <v>159</v>
      </c>
      <c r="E20" s="44" t="s">
        <v>261</v>
      </c>
      <c r="F20" s="44" t="s">
        <v>286</v>
      </c>
      <c r="G20" s="44" t="s">
        <v>13</v>
      </c>
      <c r="H20" s="44" t="s">
        <v>100</v>
      </c>
      <c r="I20" s="44" t="s">
        <v>100</v>
      </c>
      <c r="J20" s="44" t="s">
        <v>100</v>
      </c>
      <c r="K20" s="50">
        <v>1.6999999999999999E-3</v>
      </c>
    </row>
    <row r="21" spans="3:11" ht="14.1" customHeight="1" x14ac:dyDescent="0.2">
      <c r="C21" s="184" t="s">
        <v>141</v>
      </c>
      <c r="D21" s="37" t="s">
        <v>159</v>
      </c>
      <c r="E21" s="44" t="s">
        <v>263</v>
      </c>
      <c r="F21" s="44" t="s">
        <v>13</v>
      </c>
      <c r="G21" s="44" t="s">
        <v>13</v>
      </c>
      <c r="H21" s="44" t="s">
        <v>100</v>
      </c>
      <c r="I21" s="44" t="s">
        <v>100</v>
      </c>
      <c r="J21" s="44" t="s">
        <v>100</v>
      </c>
      <c r="K21" s="11" t="s">
        <v>270</v>
      </c>
    </row>
    <row r="22" spans="3:11" ht="14.1" customHeight="1" x14ac:dyDescent="0.2">
      <c r="C22" s="184" t="s">
        <v>142</v>
      </c>
      <c r="D22" s="37" t="s">
        <v>159</v>
      </c>
      <c r="E22" s="44" t="s">
        <v>260</v>
      </c>
      <c r="F22" s="44" t="s">
        <v>287</v>
      </c>
      <c r="G22" s="44" t="s">
        <v>13</v>
      </c>
      <c r="H22" s="44" t="s">
        <v>100</v>
      </c>
      <c r="I22" s="44" t="s">
        <v>100</v>
      </c>
      <c r="J22" s="44" t="s">
        <v>100</v>
      </c>
      <c r="K22" s="11" t="s">
        <v>271</v>
      </c>
    </row>
    <row r="23" spans="3:11" ht="14.1" customHeight="1" x14ac:dyDescent="0.2">
      <c r="C23" s="184" t="s">
        <v>144</v>
      </c>
      <c r="D23" s="37" t="s">
        <v>159</v>
      </c>
      <c r="E23" s="44" t="s">
        <v>260</v>
      </c>
      <c r="F23" s="44" t="s">
        <v>289</v>
      </c>
      <c r="G23" s="44" t="s">
        <v>13</v>
      </c>
      <c r="H23" s="44" t="s">
        <v>100</v>
      </c>
      <c r="I23" s="44" t="s">
        <v>100</v>
      </c>
      <c r="J23" s="44" t="s">
        <v>100</v>
      </c>
      <c r="K23" s="11" t="s">
        <v>272</v>
      </c>
    </row>
    <row r="24" spans="3:11" ht="14.1" customHeight="1" x14ac:dyDescent="0.2">
      <c r="C24" s="184" t="s">
        <v>145</v>
      </c>
      <c r="D24" s="37" t="s">
        <v>159</v>
      </c>
      <c r="E24" s="44" t="s">
        <v>260</v>
      </c>
      <c r="F24" s="49" t="s">
        <v>290</v>
      </c>
      <c r="G24" s="49" t="s">
        <v>13</v>
      </c>
      <c r="H24" s="44" t="s">
        <v>100</v>
      </c>
      <c r="I24" s="44" t="s">
        <v>100</v>
      </c>
      <c r="J24" s="44" t="s">
        <v>100</v>
      </c>
      <c r="K24" s="11" t="s">
        <v>273</v>
      </c>
    </row>
    <row r="25" spans="3:11" ht="14.1" customHeight="1" x14ac:dyDescent="0.2">
      <c r="C25" s="184" t="s">
        <v>146</v>
      </c>
      <c r="D25" s="37" t="s">
        <v>159</v>
      </c>
      <c r="E25" s="44" t="s">
        <v>264</v>
      </c>
      <c r="F25" s="44" t="s">
        <v>291</v>
      </c>
      <c r="G25" s="44" t="s">
        <v>13</v>
      </c>
      <c r="H25" s="44" t="s">
        <v>100</v>
      </c>
      <c r="I25" s="44" t="s">
        <v>100</v>
      </c>
      <c r="J25" s="44" t="s">
        <v>100</v>
      </c>
      <c r="K25" s="11" t="s">
        <v>274</v>
      </c>
    </row>
    <row r="26" spans="3:11" ht="14.1" customHeight="1" x14ac:dyDescent="0.2">
      <c r="C26" s="184" t="s">
        <v>147</v>
      </c>
      <c r="D26" s="37" t="s">
        <v>159</v>
      </c>
      <c r="E26" s="44" t="s">
        <v>260</v>
      </c>
      <c r="F26" s="49" t="s">
        <v>292</v>
      </c>
      <c r="G26" s="49" t="s">
        <v>13</v>
      </c>
      <c r="H26" s="44" t="s">
        <v>100</v>
      </c>
      <c r="I26" s="44" t="s">
        <v>100</v>
      </c>
      <c r="J26" s="44" t="s">
        <v>100</v>
      </c>
      <c r="K26" s="11" t="s">
        <v>275</v>
      </c>
    </row>
    <row r="27" spans="3:11" ht="14.1" customHeight="1" x14ac:dyDescent="0.2">
      <c r="C27" s="184" t="s">
        <v>148</v>
      </c>
      <c r="D27" s="37" t="s">
        <v>159</v>
      </c>
      <c r="E27" s="44" t="s">
        <v>265</v>
      </c>
      <c r="F27" s="51" t="s">
        <v>293</v>
      </c>
      <c r="G27" s="51" t="s">
        <v>13</v>
      </c>
      <c r="H27" s="44" t="s">
        <v>100</v>
      </c>
      <c r="I27" s="44" t="s">
        <v>100</v>
      </c>
      <c r="J27" s="44" t="s">
        <v>100</v>
      </c>
      <c r="K27" s="11" t="s">
        <v>276</v>
      </c>
    </row>
    <row r="28" spans="3:11" ht="14.1" customHeight="1" x14ac:dyDescent="0.2">
      <c r="C28" s="184" t="s">
        <v>149</v>
      </c>
      <c r="D28" s="37" t="s">
        <v>159</v>
      </c>
      <c r="E28" s="44" t="s">
        <v>260</v>
      </c>
      <c r="F28" s="49" t="s">
        <v>294</v>
      </c>
      <c r="G28" s="49" t="s">
        <v>13</v>
      </c>
      <c r="H28" s="44" t="s">
        <v>100</v>
      </c>
      <c r="I28" s="44" t="s">
        <v>100</v>
      </c>
      <c r="J28" s="44" t="s">
        <v>100</v>
      </c>
      <c r="K28" s="11" t="s">
        <v>277</v>
      </c>
    </row>
    <row r="29" spans="3:11" ht="14.1" customHeight="1" x14ac:dyDescent="0.2">
      <c r="C29" s="184" t="s">
        <v>150</v>
      </c>
      <c r="D29" s="37" t="s">
        <v>159</v>
      </c>
      <c r="E29" s="44" t="s">
        <v>261</v>
      </c>
      <c r="F29" s="44" t="s">
        <v>13</v>
      </c>
      <c r="G29" s="44" t="s">
        <v>13</v>
      </c>
      <c r="H29" s="44" t="s">
        <v>100</v>
      </c>
      <c r="I29" s="44" t="s">
        <v>100</v>
      </c>
      <c r="J29" s="44" t="s">
        <v>100</v>
      </c>
      <c r="K29" s="11" t="s">
        <v>129</v>
      </c>
    </row>
    <row r="30" spans="3:11" ht="14.1" customHeight="1" x14ac:dyDescent="0.2">
      <c r="C30" s="184" t="s">
        <v>151</v>
      </c>
      <c r="D30" s="37" t="s">
        <v>159</v>
      </c>
      <c r="E30" s="44" t="s">
        <v>261</v>
      </c>
      <c r="F30" s="44" t="s">
        <v>13</v>
      </c>
      <c r="G30" s="44" t="s">
        <v>13</v>
      </c>
      <c r="H30" s="44" t="s">
        <v>100</v>
      </c>
      <c r="I30" s="44" t="s">
        <v>100</v>
      </c>
      <c r="J30" s="44" t="s">
        <v>100</v>
      </c>
      <c r="K30" s="11" t="s">
        <v>278</v>
      </c>
    </row>
    <row r="31" spans="3:11" x14ac:dyDescent="0.2">
      <c r="C31" s="184" t="s">
        <v>152</v>
      </c>
      <c r="D31" s="37" t="s">
        <v>159</v>
      </c>
      <c r="E31" s="44" t="s">
        <v>265</v>
      </c>
      <c r="F31" s="51" t="s">
        <v>296</v>
      </c>
      <c r="G31" s="51" t="s">
        <v>13</v>
      </c>
      <c r="H31" s="44" t="s">
        <v>100</v>
      </c>
      <c r="I31" s="44" t="s">
        <v>100</v>
      </c>
      <c r="J31" s="44" t="s">
        <v>100</v>
      </c>
      <c r="K31" s="11" t="s">
        <v>279</v>
      </c>
    </row>
    <row r="32" spans="3:11" ht="14.1" customHeight="1" x14ac:dyDescent="0.2">
      <c r="C32" s="184" t="s">
        <v>153</v>
      </c>
      <c r="D32" s="37" t="s">
        <v>159</v>
      </c>
      <c r="E32" s="44" t="s">
        <v>261</v>
      </c>
      <c r="F32" s="44" t="s">
        <v>13</v>
      </c>
      <c r="G32" s="44" t="s">
        <v>13</v>
      </c>
      <c r="H32" s="44" t="s">
        <v>100</v>
      </c>
      <c r="I32" s="44" t="s">
        <v>100</v>
      </c>
      <c r="J32" s="44" t="s">
        <v>100</v>
      </c>
      <c r="K32" s="11" t="s">
        <v>280</v>
      </c>
    </row>
    <row r="33" spans="3:11" ht="14.1" customHeight="1" x14ac:dyDescent="0.2">
      <c r="C33" s="198" t="s">
        <v>154</v>
      </c>
      <c r="D33" s="199" t="s">
        <v>159</v>
      </c>
      <c r="E33" s="200" t="s">
        <v>258</v>
      </c>
      <c r="F33" s="206" t="s">
        <v>297</v>
      </c>
      <c r="G33" s="206">
        <v>0.5</v>
      </c>
      <c r="H33" s="200" t="s">
        <v>100</v>
      </c>
      <c r="I33" s="200" t="s">
        <v>100</v>
      </c>
      <c r="J33" s="200" t="s">
        <v>100</v>
      </c>
      <c r="K33" s="204" t="s">
        <v>281</v>
      </c>
    </row>
    <row r="34" spans="3:11" ht="14.1" customHeight="1" x14ac:dyDescent="0.2">
      <c r="C34" s="203" t="s">
        <v>681</v>
      </c>
      <c r="D34" s="155"/>
      <c r="E34" s="155"/>
      <c r="F34" s="155"/>
      <c r="G34" s="155"/>
      <c r="H34" s="155"/>
      <c r="I34" s="155"/>
      <c r="J34" s="155"/>
      <c r="K34" s="155"/>
    </row>
    <row r="35" spans="3:11" ht="14.1" customHeight="1" x14ac:dyDescent="0.2">
      <c r="C35" s="183" t="s">
        <v>354</v>
      </c>
      <c r="D35" s="150" t="s">
        <v>159</v>
      </c>
      <c r="E35" s="151" t="s">
        <v>258</v>
      </c>
      <c r="F35" s="151" t="s">
        <v>282</v>
      </c>
      <c r="G35" s="152">
        <v>3.1</v>
      </c>
      <c r="H35" s="153">
        <v>5.3E-3</v>
      </c>
      <c r="I35" s="153" t="s">
        <v>248</v>
      </c>
      <c r="J35" s="153" t="s">
        <v>447</v>
      </c>
      <c r="K35" s="153" t="s">
        <v>100</v>
      </c>
    </row>
    <row r="36" spans="3:11" ht="14.1" customHeight="1" x14ac:dyDescent="0.2">
      <c r="C36" s="184" t="s">
        <v>355</v>
      </c>
      <c r="D36" s="37" t="s">
        <v>159</v>
      </c>
      <c r="E36" s="117">
        <v>5.9999999999999995E-4</v>
      </c>
      <c r="F36" s="44" t="s">
        <v>13</v>
      </c>
      <c r="G36" s="51" t="s">
        <v>13</v>
      </c>
      <c r="H36" s="11" t="s">
        <v>267</v>
      </c>
      <c r="I36" s="11" t="s">
        <v>267</v>
      </c>
      <c r="J36" s="11" t="s">
        <v>267</v>
      </c>
      <c r="K36" s="11" t="s">
        <v>100</v>
      </c>
    </row>
    <row r="37" spans="3:11" ht="14.1" customHeight="1" x14ac:dyDescent="0.2">
      <c r="C37" s="184" t="s">
        <v>356</v>
      </c>
      <c r="D37" s="37" t="s">
        <v>159</v>
      </c>
      <c r="E37" s="44" t="s">
        <v>260</v>
      </c>
      <c r="F37" s="44" t="s">
        <v>284</v>
      </c>
      <c r="G37" s="51" t="s">
        <v>13</v>
      </c>
      <c r="H37" s="11">
        <v>9.1E-4</v>
      </c>
      <c r="I37" s="11">
        <v>2E-3</v>
      </c>
      <c r="J37" s="11" t="s">
        <v>682</v>
      </c>
      <c r="K37" s="11" t="s">
        <v>100</v>
      </c>
    </row>
    <row r="38" spans="3:11" ht="14.1" customHeight="1" x14ac:dyDescent="0.2">
      <c r="C38" s="184" t="s">
        <v>357</v>
      </c>
      <c r="D38" s="37" t="s">
        <v>159</v>
      </c>
      <c r="E38" s="116"/>
      <c r="F38" s="44" t="s">
        <v>13</v>
      </c>
      <c r="G38" s="51" t="s">
        <v>13</v>
      </c>
      <c r="H38" s="11">
        <v>5.7000000000000002E-2</v>
      </c>
      <c r="I38" s="11">
        <v>6.0999999999999999E-2</v>
      </c>
      <c r="J38" s="11" t="s">
        <v>612</v>
      </c>
      <c r="K38" s="11" t="s">
        <v>100</v>
      </c>
    </row>
    <row r="39" spans="3:11" ht="14.1" customHeight="1" x14ac:dyDescent="0.2">
      <c r="C39" s="184" t="s">
        <v>358</v>
      </c>
      <c r="D39" s="37" t="s">
        <v>159</v>
      </c>
      <c r="E39" s="117">
        <v>1E-3</v>
      </c>
      <c r="F39" s="44" t="s">
        <v>13</v>
      </c>
      <c r="G39" s="51" t="s">
        <v>13</v>
      </c>
      <c r="H39" s="11" t="s">
        <v>129</v>
      </c>
      <c r="I39" s="11" t="s">
        <v>129</v>
      </c>
      <c r="J39" s="11" t="s">
        <v>129</v>
      </c>
      <c r="K39" s="11" t="s">
        <v>100</v>
      </c>
    </row>
    <row r="40" spans="3:11" ht="22.5" customHeight="1" x14ac:dyDescent="0.2">
      <c r="C40" s="184" t="s">
        <v>359</v>
      </c>
      <c r="D40" s="37" t="s">
        <v>159</v>
      </c>
      <c r="E40" s="116"/>
      <c r="F40" s="54" t="s">
        <v>690</v>
      </c>
      <c r="G40" s="51" t="s">
        <v>13</v>
      </c>
      <c r="H40" s="11">
        <v>0.51</v>
      </c>
      <c r="I40" s="11">
        <v>0.56000000000000005</v>
      </c>
      <c r="J40" s="11" t="s">
        <v>683</v>
      </c>
      <c r="K40" s="11" t="s">
        <v>100</v>
      </c>
    </row>
    <row r="41" spans="3:11" ht="36" x14ac:dyDescent="0.2">
      <c r="C41" s="184" t="s">
        <v>351</v>
      </c>
      <c r="D41" s="37" t="s">
        <v>159</v>
      </c>
      <c r="E41" s="117">
        <v>2.0000000000000002E-5</v>
      </c>
      <c r="F41" s="51" t="s">
        <v>285</v>
      </c>
      <c r="G41" s="51" t="s">
        <v>13</v>
      </c>
      <c r="H41" s="11" t="s">
        <v>269</v>
      </c>
      <c r="I41" s="11" t="s">
        <v>269</v>
      </c>
      <c r="J41" s="11" t="s">
        <v>269</v>
      </c>
      <c r="K41" s="11" t="s">
        <v>100</v>
      </c>
    </row>
    <row r="42" spans="3:11" ht="14.1" customHeight="1" x14ac:dyDescent="0.2">
      <c r="C42" s="184" t="s">
        <v>352</v>
      </c>
      <c r="D42" s="37" t="s">
        <v>159</v>
      </c>
      <c r="E42" s="116"/>
      <c r="F42" s="54" t="s">
        <v>13</v>
      </c>
      <c r="G42" s="51" t="s">
        <v>13</v>
      </c>
      <c r="H42" s="11">
        <v>170</v>
      </c>
      <c r="I42" s="11">
        <v>200</v>
      </c>
      <c r="J42" s="11" t="s">
        <v>71</v>
      </c>
      <c r="K42" s="11" t="s">
        <v>100</v>
      </c>
    </row>
    <row r="43" spans="3:11" ht="14.1" customHeight="1" x14ac:dyDescent="0.2">
      <c r="C43" s="184" t="s">
        <v>360</v>
      </c>
      <c r="D43" s="37" t="s">
        <v>159</v>
      </c>
      <c r="E43" s="117">
        <v>1E-3</v>
      </c>
      <c r="F43" s="44" t="s">
        <v>286</v>
      </c>
      <c r="G43" s="51" t="s">
        <v>13</v>
      </c>
      <c r="H43" s="11" t="s">
        <v>129</v>
      </c>
      <c r="I43" s="11" t="s">
        <v>37</v>
      </c>
      <c r="J43" s="11" t="s">
        <v>129</v>
      </c>
      <c r="K43" s="11" t="s">
        <v>100</v>
      </c>
    </row>
    <row r="44" spans="3:11" ht="14.1" customHeight="1" x14ac:dyDescent="0.2">
      <c r="C44" s="184" t="s">
        <v>361</v>
      </c>
      <c r="D44" s="37" t="s">
        <v>159</v>
      </c>
      <c r="E44" s="44" t="s">
        <v>263</v>
      </c>
      <c r="F44" s="44" t="s">
        <v>13</v>
      </c>
      <c r="G44" s="51" t="s">
        <v>13</v>
      </c>
      <c r="H44" s="11">
        <v>1E-3</v>
      </c>
      <c r="I44" s="11">
        <v>8.5999999999999998E-4</v>
      </c>
      <c r="J44" s="11" t="s">
        <v>264</v>
      </c>
      <c r="K44" s="11" t="s">
        <v>100</v>
      </c>
    </row>
    <row r="45" spans="3:11" ht="14.1" customHeight="1" x14ac:dyDescent="0.2">
      <c r="C45" s="184" t="s">
        <v>362</v>
      </c>
      <c r="D45" s="37" t="s">
        <v>159</v>
      </c>
      <c r="E45" s="44" t="s">
        <v>260</v>
      </c>
      <c r="F45" s="44" t="s">
        <v>691</v>
      </c>
      <c r="G45" s="51" t="s">
        <v>13</v>
      </c>
      <c r="H45" s="11">
        <v>3.8999999999999998E-3</v>
      </c>
      <c r="I45" s="11">
        <v>4.7000000000000002E-3</v>
      </c>
      <c r="J45" s="11" t="s">
        <v>684</v>
      </c>
      <c r="K45" s="11" t="s">
        <v>100</v>
      </c>
    </row>
    <row r="46" spans="3:11" ht="14.1" customHeight="1" x14ac:dyDescent="0.2">
      <c r="C46" s="184" t="s">
        <v>363</v>
      </c>
      <c r="D46" s="37" t="s">
        <v>159</v>
      </c>
      <c r="E46" s="116"/>
      <c r="F46" s="49">
        <v>300</v>
      </c>
      <c r="G46" s="51" t="s">
        <v>13</v>
      </c>
      <c r="H46" s="11" t="s">
        <v>599</v>
      </c>
      <c r="I46" s="11" t="s">
        <v>599</v>
      </c>
      <c r="J46" s="11" t="s">
        <v>685</v>
      </c>
      <c r="K46" s="11" t="s">
        <v>100</v>
      </c>
    </row>
    <row r="47" spans="3:11" ht="14.1" customHeight="1" x14ac:dyDescent="0.2">
      <c r="C47" s="184" t="s">
        <v>255</v>
      </c>
      <c r="D47" s="37" t="s">
        <v>159</v>
      </c>
      <c r="E47" s="116">
        <v>2.0000000000000001E-4</v>
      </c>
      <c r="F47" s="44" t="s">
        <v>692</v>
      </c>
      <c r="G47" s="115">
        <v>1E-3</v>
      </c>
      <c r="H47" s="11" t="s">
        <v>277</v>
      </c>
      <c r="I47" s="11" t="s">
        <v>277</v>
      </c>
      <c r="J47" s="11" t="s">
        <v>277</v>
      </c>
      <c r="K47" s="11" t="s">
        <v>277</v>
      </c>
    </row>
    <row r="48" spans="3:11" ht="14.1" customHeight="1" x14ac:dyDescent="0.2">
      <c r="C48" s="184" t="s">
        <v>364</v>
      </c>
      <c r="D48" s="37" t="s">
        <v>159</v>
      </c>
      <c r="E48" s="11">
        <v>0.02</v>
      </c>
      <c r="F48" s="44" t="s">
        <v>13</v>
      </c>
      <c r="G48" s="51" t="s">
        <v>13</v>
      </c>
      <c r="H48" s="11">
        <v>2.9000000000000001E-2</v>
      </c>
      <c r="I48" s="11">
        <v>2.9000000000000001E-2</v>
      </c>
      <c r="J48" s="11" t="s">
        <v>14</v>
      </c>
      <c r="K48" s="11" t="s">
        <v>100</v>
      </c>
    </row>
    <row r="49" spans="3:11" ht="14.1" customHeight="1" x14ac:dyDescent="0.2">
      <c r="C49" s="184" t="s">
        <v>353</v>
      </c>
      <c r="D49" s="37" t="s">
        <v>159</v>
      </c>
      <c r="E49" s="116"/>
      <c r="F49" s="44" t="s">
        <v>13</v>
      </c>
      <c r="G49" s="51" t="s">
        <v>13</v>
      </c>
      <c r="H49" s="11">
        <v>91</v>
      </c>
      <c r="I49" s="11">
        <v>100</v>
      </c>
      <c r="J49" s="11" t="s">
        <v>686</v>
      </c>
      <c r="K49" s="11" t="s">
        <v>100</v>
      </c>
    </row>
    <row r="50" spans="3:11" ht="14.1" customHeight="1" x14ac:dyDescent="0.2">
      <c r="C50" s="184" t="s">
        <v>365</v>
      </c>
      <c r="D50" s="37" t="s">
        <v>159</v>
      </c>
      <c r="E50" s="116"/>
      <c r="F50" s="44" t="s">
        <v>13</v>
      </c>
      <c r="G50" s="51" t="s">
        <v>13</v>
      </c>
      <c r="H50" s="11">
        <v>8.2000000000000007E-3</v>
      </c>
      <c r="I50" s="11">
        <v>1.7999999999999999E-2</v>
      </c>
      <c r="J50" s="11" t="s">
        <v>447</v>
      </c>
      <c r="K50" s="11" t="s">
        <v>100</v>
      </c>
    </row>
    <row r="51" spans="3:11" ht="14.1" customHeight="1" x14ac:dyDescent="0.2">
      <c r="C51" s="184" t="s">
        <v>366</v>
      </c>
      <c r="D51" s="37" t="s">
        <v>159</v>
      </c>
      <c r="E51" s="44" t="s">
        <v>260</v>
      </c>
      <c r="F51" s="49" t="s">
        <v>290</v>
      </c>
      <c r="G51" s="51" t="s">
        <v>13</v>
      </c>
      <c r="H51" s="11">
        <v>1.0999999999999999E-2</v>
      </c>
      <c r="I51" s="11">
        <v>1.2E-2</v>
      </c>
      <c r="J51" s="11" t="s">
        <v>687</v>
      </c>
      <c r="K51" s="11" t="s">
        <v>100</v>
      </c>
    </row>
    <row r="52" spans="3:11" ht="14.1" customHeight="1" x14ac:dyDescent="0.2">
      <c r="C52" s="184" t="s">
        <v>367</v>
      </c>
      <c r="D52" s="37" t="s">
        <v>159</v>
      </c>
      <c r="E52" s="44" t="s">
        <v>264</v>
      </c>
      <c r="F52" s="44" t="s">
        <v>693</v>
      </c>
      <c r="G52" s="51" t="s">
        <v>13</v>
      </c>
      <c r="H52" s="11">
        <v>3.5000000000000001E-3</v>
      </c>
      <c r="I52" s="11">
        <v>3.7000000000000002E-3</v>
      </c>
      <c r="J52" s="11" t="s">
        <v>295</v>
      </c>
      <c r="K52" s="11" t="s">
        <v>100</v>
      </c>
    </row>
    <row r="53" spans="3:11" ht="14.1" customHeight="1" x14ac:dyDescent="0.2">
      <c r="C53" s="184" t="s">
        <v>368</v>
      </c>
      <c r="D53" s="37" t="s">
        <v>159</v>
      </c>
      <c r="E53" s="11">
        <v>0.1</v>
      </c>
      <c r="F53" s="49">
        <v>0.1</v>
      </c>
      <c r="G53" s="51" t="s">
        <v>13</v>
      </c>
      <c r="H53" s="11" t="s">
        <v>111</v>
      </c>
      <c r="I53" s="11" t="s">
        <v>111</v>
      </c>
      <c r="J53" s="11" t="s">
        <v>111</v>
      </c>
      <c r="K53" s="11" t="s">
        <v>100</v>
      </c>
    </row>
    <row r="54" spans="3:11" ht="14.1" customHeight="1" x14ac:dyDescent="0.2">
      <c r="C54" s="184" t="s">
        <v>369</v>
      </c>
      <c r="D54" s="37" t="s">
        <v>159</v>
      </c>
      <c r="E54" s="116"/>
      <c r="F54" s="44" t="s">
        <v>13</v>
      </c>
      <c r="G54" s="51" t="s">
        <v>13</v>
      </c>
      <c r="H54" s="11">
        <v>20</v>
      </c>
      <c r="I54" s="11">
        <v>21</v>
      </c>
      <c r="J54" s="11" t="s">
        <v>63</v>
      </c>
      <c r="K54" s="11" t="s">
        <v>100</v>
      </c>
    </row>
    <row r="55" spans="3:11" ht="14.1" customHeight="1" x14ac:dyDescent="0.2">
      <c r="C55" s="184" t="s">
        <v>370</v>
      </c>
      <c r="D55" s="37" t="s">
        <v>159</v>
      </c>
      <c r="E55" s="11">
        <v>2.0000000000000001E-4</v>
      </c>
      <c r="F55" s="115">
        <v>1E-3</v>
      </c>
      <c r="G55" s="51" t="s">
        <v>13</v>
      </c>
      <c r="H55" s="11">
        <v>3.8000000000000002E-4</v>
      </c>
      <c r="I55" s="11">
        <v>3.8000000000000002E-4</v>
      </c>
      <c r="J55" s="11" t="s">
        <v>277</v>
      </c>
      <c r="K55" s="11" t="s">
        <v>100</v>
      </c>
    </row>
    <row r="56" spans="3:11" ht="14.1" customHeight="1" x14ac:dyDescent="0.2">
      <c r="C56" s="184" t="s">
        <v>371</v>
      </c>
      <c r="D56" s="37" t="s">
        <v>159</v>
      </c>
      <c r="E56" s="116"/>
      <c r="F56" s="44" t="s">
        <v>13</v>
      </c>
      <c r="G56" s="51" t="s">
        <v>13</v>
      </c>
      <c r="H56" s="11">
        <v>1.4</v>
      </c>
      <c r="I56" s="11">
        <v>1.1000000000000001</v>
      </c>
      <c r="J56" s="11" t="s">
        <v>688</v>
      </c>
      <c r="K56" s="11" t="s">
        <v>100</v>
      </c>
    </row>
    <row r="57" spans="3:11" ht="14.1" customHeight="1" x14ac:dyDescent="0.2">
      <c r="C57" s="184" t="s">
        <v>372</v>
      </c>
      <c r="D57" s="37" t="s">
        <v>159</v>
      </c>
      <c r="E57" s="11">
        <v>1E-4</v>
      </c>
      <c r="F57" s="118">
        <v>2.5000000000000001E-4</v>
      </c>
      <c r="G57" s="51" t="s">
        <v>13</v>
      </c>
      <c r="H57" s="11" t="s">
        <v>276</v>
      </c>
      <c r="I57" s="11" t="s">
        <v>276</v>
      </c>
      <c r="J57" s="11" t="s">
        <v>276</v>
      </c>
      <c r="K57" s="11" t="s">
        <v>100</v>
      </c>
    </row>
    <row r="58" spans="3:11" ht="14.1" customHeight="1" x14ac:dyDescent="0.2">
      <c r="C58" s="184" t="s">
        <v>373</v>
      </c>
      <c r="D58" s="37" t="s">
        <v>159</v>
      </c>
      <c r="E58" s="116"/>
      <c r="F58" s="44" t="s">
        <v>13</v>
      </c>
      <c r="G58" s="51" t="s">
        <v>13</v>
      </c>
      <c r="H58" s="11">
        <v>84</v>
      </c>
      <c r="I58" s="11">
        <v>81</v>
      </c>
      <c r="J58" s="11" t="s">
        <v>421</v>
      </c>
      <c r="K58" s="11" t="s">
        <v>100</v>
      </c>
    </row>
    <row r="59" spans="3:11" ht="14.1" customHeight="1" x14ac:dyDescent="0.2">
      <c r="C59" s="184" t="s">
        <v>374</v>
      </c>
      <c r="D59" s="37" t="s">
        <v>159</v>
      </c>
      <c r="E59" s="116"/>
      <c r="F59" s="44" t="s">
        <v>13</v>
      </c>
      <c r="G59" s="51" t="s">
        <v>13</v>
      </c>
      <c r="H59" s="11">
        <v>0.45</v>
      </c>
      <c r="I59" s="11">
        <v>0.5</v>
      </c>
      <c r="J59" s="11" t="s">
        <v>689</v>
      </c>
      <c r="K59" s="11" t="s">
        <v>100</v>
      </c>
    </row>
    <row r="60" spans="3:11" ht="14.1" customHeight="1" x14ac:dyDescent="0.2">
      <c r="C60" s="184" t="s">
        <v>375</v>
      </c>
      <c r="D60" s="37" t="s">
        <v>159</v>
      </c>
      <c r="E60" s="116"/>
      <c r="F60" s="44" t="s">
        <v>13</v>
      </c>
      <c r="G60" s="51" t="s">
        <v>13</v>
      </c>
      <c r="H60" s="11">
        <v>190</v>
      </c>
      <c r="I60" s="11">
        <v>210</v>
      </c>
      <c r="J60" s="11" t="s">
        <v>71</v>
      </c>
      <c r="K60" s="11" t="s">
        <v>100</v>
      </c>
    </row>
    <row r="61" spans="3:11" ht="14.1" customHeight="1" x14ac:dyDescent="0.2">
      <c r="C61" s="184" t="s">
        <v>376</v>
      </c>
      <c r="D61" s="37" t="s">
        <v>159</v>
      </c>
      <c r="E61" s="11">
        <v>2.0000000000000001E-4</v>
      </c>
      <c r="F61" s="118">
        <v>8.0000000000000004E-4</v>
      </c>
      <c r="G61" s="51" t="s">
        <v>13</v>
      </c>
      <c r="H61" s="11" t="s">
        <v>277</v>
      </c>
      <c r="I61" s="11" t="s">
        <v>277</v>
      </c>
      <c r="J61" s="11" t="s">
        <v>277</v>
      </c>
      <c r="K61" s="11" t="s">
        <v>100</v>
      </c>
    </row>
    <row r="62" spans="3:11" ht="14.1" customHeight="1" x14ac:dyDescent="0.2">
      <c r="C62" s="184" t="s">
        <v>377</v>
      </c>
      <c r="D62" s="37" t="s">
        <v>159</v>
      </c>
      <c r="E62" s="11">
        <v>1E-3</v>
      </c>
      <c r="F62" s="44" t="s">
        <v>13</v>
      </c>
      <c r="G62" s="51" t="s">
        <v>13</v>
      </c>
      <c r="H62" s="11" t="s">
        <v>129</v>
      </c>
      <c r="I62" s="11" t="s">
        <v>129</v>
      </c>
      <c r="J62" s="11" t="s">
        <v>129</v>
      </c>
      <c r="K62" s="11" t="s">
        <v>100</v>
      </c>
    </row>
    <row r="63" spans="3:11" ht="14.1" customHeight="1" x14ac:dyDescent="0.2">
      <c r="C63" s="184" t="s">
        <v>378</v>
      </c>
      <c r="D63" s="37" t="s">
        <v>159</v>
      </c>
      <c r="E63" s="11">
        <v>1E-3</v>
      </c>
      <c r="F63" s="44" t="s">
        <v>13</v>
      </c>
      <c r="G63" s="51" t="s">
        <v>13</v>
      </c>
      <c r="H63" s="11" t="s">
        <v>129</v>
      </c>
      <c r="I63" s="11" t="s">
        <v>129</v>
      </c>
      <c r="J63" s="11" t="s">
        <v>129</v>
      </c>
      <c r="K63" s="11" t="s">
        <v>100</v>
      </c>
    </row>
    <row r="64" spans="3:11" x14ac:dyDescent="0.2">
      <c r="C64" s="184" t="s">
        <v>379</v>
      </c>
      <c r="D64" s="37" t="s">
        <v>159</v>
      </c>
      <c r="E64" s="44" t="s">
        <v>265</v>
      </c>
      <c r="F64" s="51" t="s">
        <v>296</v>
      </c>
      <c r="G64" s="51" t="s">
        <v>13</v>
      </c>
      <c r="H64" s="11">
        <v>0.02</v>
      </c>
      <c r="I64" s="11">
        <v>2.3E-2</v>
      </c>
      <c r="J64" s="11" t="s">
        <v>447</v>
      </c>
      <c r="K64" s="11" t="s">
        <v>100</v>
      </c>
    </row>
    <row r="65" spans="3:14" ht="14.1" customHeight="1" x14ac:dyDescent="0.2">
      <c r="C65" s="184" t="s">
        <v>380</v>
      </c>
      <c r="D65" s="37" t="s">
        <v>159</v>
      </c>
      <c r="E65" s="11">
        <v>1E-3</v>
      </c>
      <c r="F65" s="44" t="s">
        <v>13</v>
      </c>
      <c r="G65" s="51" t="s">
        <v>13</v>
      </c>
      <c r="H65" s="11" t="s">
        <v>129</v>
      </c>
      <c r="I65" s="11" t="s">
        <v>129</v>
      </c>
      <c r="J65" s="11" t="s">
        <v>129</v>
      </c>
      <c r="K65" s="11" t="s">
        <v>100</v>
      </c>
    </row>
    <row r="66" spans="3:14" ht="14.1" customHeight="1" x14ac:dyDescent="0.2">
      <c r="C66" s="198" t="s">
        <v>381</v>
      </c>
      <c r="D66" s="199" t="s">
        <v>159</v>
      </c>
      <c r="E66" s="204">
        <v>3.0000000000000001E-3</v>
      </c>
      <c r="F66" s="200" t="s">
        <v>289</v>
      </c>
      <c r="G66" s="206">
        <v>0.5</v>
      </c>
      <c r="H66" s="204" t="s">
        <v>281</v>
      </c>
      <c r="I66" s="204" t="s">
        <v>281</v>
      </c>
      <c r="J66" s="204" t="s">
        <v>281</v>
      </c>
      <c r="K66" s="204" t="s">
        <v>100</v>
      </c>
    </row>
    <row r="67" spans="3:14" ht="14.1" customHeight="1" x14ac:dyDescent="0.2">
      <c r="C67" s="203" t="s">
        <v>223</v>
      </c>
      <c r="D67" s="155"/>
      <c r="E67" s="155"/>
      <c r="F67" s="155"/>
      <c r="G67" s="155"/>
      <c r="H67" s="155"/>
      <c r="I67" s="155"/>
      <c r="J67" s="155"/>
      <c r="K67" s="155"/>
    </row>
    <row r="68" spans="3:14" ht="14.1" customHeight="1" x14ac:dyDescent="0.2">
      <c r="C68" s="183" t="s">
        <v>9</v>
      </c>
      <c r="D68" s="150" t="s">
        <v>132</v>
      </c>
      <c r="E68" s="151" t="s">
        <v>256</v>
      </c>
      <c r="F68" s="152" t="s">
        <v>298</v>
      </c>
      <c r="G68" s="207">
        <v>370</v>
      </c>
      <c r="H68" s="153" t="s">
        <v>127</v>
      </c>
      <c r="I68" s="153" t="s">
        <v>127</v>
      </c>
      <c r="J68" s="153" t="s">
        <v>127</v>
      </c>
      <c r="K68" s="153" t="s">
        <v>127</v>
      </c>
    </row>
    <row r="69" spans="3:14" ht="14.1" customHeight="1" x14ac:dyDescent="0.2">
      <c r="C69" s="184" t="s">
        <v>16</v>
      </c>
      <c r="D69" s="37" t="s">
        <v>132</v>
      </c>
      <c r="E69" s="44" t="s">
        <v>256</v>
      </c>
      <c r="F69" s="49" t="s">
        <v>299</v>
      </c>
      <c r="G69" s="60">
        <v>2</v>
      </c>
      <c r="H69" s="11" t="s">
        <v>127</v>
      </c>
      <c r="I69" s="11">
        <v>1.5</v>
      </c>
      <c r="J69" s="11" t="s">
        <v>127</v>
      </c>
      <c r="K69" s="11" t="s">
        <v>127</v>
      </c>
    </row>
    <row r="70" spans="3:14" ht="14.1" customHeight="1" x14ac:dyDescent="0.2">
      <c r="C70" s="184" t="s">
        <v>17</v>
      </c>
      <c r="D70" s="37" t="s">
        <v>132</v>
      </c>
      <c r="E70" s="44" t="s">
        <v>256</v>
      </c>
      <c r="F70" s="49" t="s">
        <v>300</v>
      </c>
      <c r="G70" s="60">
        <v>90</v>
      </c>
      <c r="H70" s="11" t="s">
        <v>127</v>
      </c>
      <c r="I70" s="11">
        <v>0.57999999999999996</v>
      </c>
      <c r="J70" s="11" t="s">
        <v>127</v>
      </c>
      <c r="K70" s="11" t="s">
        <v>127</v>
      </c>
    </row>
    <row r="71" spans="3:14" ht="14.1" customHeight="1" x14ac:dyDescent="0.2">
      <c r="C71" s="184" t="s">
        <v>231</v>
      </c>
      <c r="D71" s="37" t="s">
        <v>132</v>
      </c>
      <c r="E71" s="44" t="s">
        <v>164</v>
      </c>
      <c r="F71" s="44" t="s">
        <v>13</v>
      </c>
      <c r="G71" s="44" t="s">
        <v>13</v>
      </c>
      <c r="H71" s="11" t="s">
        <v>100</v>
      </c>
      <c r="I71" s="11" t="s">
        <v>100</v>
      </c>
      <c r="J71" s="11" t="s">
        <v>100</v>
      </c>
      <c r="K71" s="11" t="s">
        <v>257</v>
      </c>
    </row>
    <row r="72" spans="3:14" ht="14.1" customHeight="1" x14ac:dyDescent="0.2">
      <c r="C72" s="184" t="s">
        <v>19</v>
      </c>
      <c r="D72" s="37" t="s">
        <v>132</v>
      </c>
      <c r="E72" s="44" t="s">
        <v>256</v>
      </c>
      <c r="F72" s="44" t="s">
        <v>13</v>
      </c>
      <c r="G72" s="44" t="s">
        <v>13</v>
      </c>
      <c r="H72" s="11" t="s">
        <v>100</v>
      </c>
      <c r="I72" s="11" t="s">
        <v>100</v>
      </c>
      <c r="J72" s="11" t="s">
        <v>100</v>
      </c>
      <c r="K72" s="11" t="s">
        <v>127</v>
      </c>
    </row>
    <row r="73" spans="3:14" ht="14.1" customHeight="1" x14ac:dyDescent="0.2">
      <c r="C73" s="184" t="s">
        <v>230</v>
      </c>
      <c r="D73" s="37" t="s">
        <v>132</v>
      </c>
      <c r="E73" s="44" t="s">
        <v>164</v>
      </c>
      <c r="F73" s="44" t="s">
        <v>13</v>
      </c>
      <c r="G73" s="44" t="s">
        <v>13</v>
      </c>
      <c r="H73" s="11" t="s">
        <v>713</v>
      </c>
      <c r="I73" s="11">
        <v>3.3</v>
      </c>
      <c r="J73" s="11" t="s">
        <v>257</v>
      </c>
      <c r="K73" s="11" t="s">
        <v>257</v>
      </c>
    </row>
    <row r="74" spans="3:14" ht="14.1" customHeight="1" x14ac:dyDescent="0.2">
      <c r="C74" s="184" t="s">
        <v>232</v>
      </c>
      <c r="D74" s="37" t="s">
        <v>132</v>
      </c>
      <c r="E74" s="44" t="s">
        <v>35</v>
      </c>
      <c r="F74" s="44" t="s">
        <v>13</v>
      </c>
      <c r="G74" s="44" t="s">
        <v>13</v>
      </c>
      <c r="H74" s="11" t="s">
        <v>125</v>
      </c>
      <c r="I74" s="11" t="s">
        <v>125</v>
      </c>
      <c r="J74" s="11" t="s">
        <v>125</v>
      </c>
      <c r="K74" s="11" t="s">
        <v>125</v>
      </c>
    </row>
    <row r="75" spans="3:14" ht="14.1" customHeight="1" x14ac:dyDescent="0.2">
      <c r="C75" s="184" t="s">
        <v>233</v>
      </c>
      <c r="D75" s="37" t="s">
        <v>132</v>
      </c>
      <c r="E75" s="44" t="s">
        <v>35</v>
      </c>
      <c r="F75" s="44" t="s">
        <v>13</v>
      </c>
      <c r="G75" s="44" t="s">
        <v>13</v>
      </c>
      <c r="H75" s="11" t="s">
        <v>125</v>
      </c>
      <c r="I75" s="11" t="s">
        <v>125</v>
      </c>
      <c r="J75" s="11" t="s">
        <v>125</v>
      </c>
      <c r="K75" s="11" t="s">
        <v>125</v>
      </c>
    </row>
    <row r="76" spans="3:14" ht="27" customHeight="1" x14ac:dyDescent="0.2">
      <c r="C76" s="146" t="s">
        <v>97</v>
      </c>
      <c r="D76" s="1"/>
      <c r="E76" s="1"/>
      <c r="F76" s="1"/>
      <c r="G76" s="1"/>
    </row>
    <row r="77" spans="3:14" ht="15" customHeight="1" x14ac:dyDescent="0.2">
      <c r="C77" s="39" t="s">
        <v>40</v>
      </c>
      <c r="D77" s="67" t="s">
        <v>546</v>
      </c>
      <c r="E77" s="67"/>
      <c r="F77" s="67"/>
      <c r="G77" s="67"/>
      <c r="H77" s="32"/>
      <c r="I77" s="32"/>
      <c r="J77" s="223"/>
      <c r="K77" s="1"/>
      <c r="L77" s="1"/>
      <c r="M77" s="1"/>
      <c r="N77" s="1"/>
    </row>
    <row r="78" spans="3:14" ht="15" customHeight="1" x14ac:dyDescent="0.2">
      <c r="C78" s="39" t="s">
        <v>254</v>
      </c>
      <c r="D78" s="336" t="s">
        <v>518</v>
      </c>
      <c r="E78" s="336"/>
      <c r="F78" s="336"/>
      <c r="G78" s="336"/>
      <c r="H78" s="55"/>
      <c r="I78" s="55"/>
      <c r="J78" s="223"/>
      <c r="K78" s="1"/>
      <c r="L78" s="1"/>
      <c r="M78" s="1"/>
      <c r="N78" s="1"/>
    </row>
    <row r="79" spans="3:14" ht="15" customHeight="1" x14ac:dyDescent="0.2">
      <c r="C79" s="41" t="s">
        <v>115</v>
      </c>
      <c r="D79" s="42" t="s">
        <v>516</v>
      </c>
      <c r="E79" s="42"/>
      <c r="F79" s="42"/>
      <c r="G79" s="42"/>
      <c r="H79" s="42"/>
      <c r="I79" s="42"/>
      <c r="J79" s="42"/>
      <c r="K79" s="42"/>
      <c r="L79" s="42"/>
      <c r="M79" s="42"/>
      <c r="N79" s="42"/>
    </row>
    <row r="80" spans="3:14" ht="15" customHeight="1" x14ac:dyDescent="0.2">
      <c r="C80" s="64"/>
      <c r="D80" s="3" t="s">
        <v>517</v>
      </c>
      <c r="E80" s="42"/>
      <c r="F80" s="42"/>
      <c r="G80" s="42"/>
      <c r="H80" s="42"/>
      <c r="I80" s="42"/>
      <c r="J80" s="42"/>
      <c r="K80" s="42"/>
      <c r="L80" s="42"/>
      <c r="M80" s="42"/>
      <c r="N80" s="42"/>
    </row>
    <row r="81" spans="3:14" ht="15" customHeight="1" x14ac:dyDescent="0.2">
      <c r="C81" s="30" t="s">
        <v>133</v>
      </c>
      <c r="D81" s="3" t="s">
        <v>283</v>
      </c>
      <c r="E81" s="3"/>
      <c r="F81" s="3"/>
      <c r="G81" s="3"/>
      <c r="H81" s="42"/>
      <c r="I81" s="42"/>
      <c r="J81" s="42"/>
      <c r="K81" s="42"/>
      <c r="L81" s="42"/>
      <c r="M81" s="42"/>
      <c r="N81" s="42"/>
    </row>
    <row r="82" spans="3:14" ht="15" customHeight="1" x14ac:dyDescent="0.2">
      <c r="C82" s="30" t="s">
        <v>134</v>
      </c>
      <c r="D82" s="3" t="s">
        <v>288</v>
      </c>
      <c r="E82" s="3"/>
      <c r="F82" s="3"/>
      <c r="G82" s="3"/>
      <c r="H82" s="42"/>
      <c r="I82" s="42"/>
      <c r="J82" s="42"/>
      <c r="K82" s="42"/>
      <c r="L82" s="42"/>
      <c r="M82" s="42"/>
      <c r="N82" s="42"/>
    </row>
    <row r="83" spans="3:14" ht="15" customHeight="1" x14ac:dyDescent="0.2">
      <c r="C83" s="4" t="s">
        <v>13</v>
      </c>
      <c r="D83" s="3" t="s">
        <v>99</v>
      </c>
      <c r="E83" s="3"/>
      <c r="F83" s="3"/>
      <c r="G83" s="3"/>
    </row>
    <row r="84" spans="3:14" ht="15" customHeight="1" x14ac:dyDescent="0.2">
      <c r="C84" s="4" t="s">
        <v>100</v>
      </c>
      <c r="D84" s="3" t="s">
        <v>101</v>
      </c>
      <c r="E84" s="3"/>
      <c r="F84" s="3"/>
      <c r="G84" s="3"/>
    </row>
    <row r="85" spans="3:14" ht="15" customHeight="1" x14ac:dyDescent="0.2">
      <c r="C85" s="4" t="s">
        <v>15</v>
      </c>
      <c r="D85" s="3" t="s">
        <v>102</v>
      </c>
      <c r="E85" s="3"/>
      <c r="F85" s="3"/>
      <c r="G85" s="3"/>
    </row>
    <row r="86" spans="3:14" ht="15" customHeight="1" x14ac:dyDescent="0.2">
      <c r="C86" s="4" t="s">
        <v>103</v>
      </c>
      <c r="D86" s="3" t="s">
        <v>104</v>
      </c>
      <c r="E86" s="3"/>
      <c r="F86" s="3"/>
      <c r="G86" s="3"/>
    </row>
  </sheetData>
  <mergeCells count="5">
    <mergeCell ref="D78:G78"/>
    <mergeCell ref="F4:F7"/>
    <mergeCell ref="D4:D7"/>
    <mergeCell ref="E4:E7"/>
    <mergeCell ref="G4:G7"/>
  </mergeCells>
  <printOptions horizontalCentered="1"/>
  <pageMargins left="0.4" right="0.4" top="1.5" bottom="0.7" header="0.66929133858267698" footer="0.31496062992126"/>
  <pageSetup paperSize="17" scale="70" fitToWidth="0" orientation="portrait" r:id="rId1"/>
  <headerFooter alignWithMargins="0">
    <oddHeader>&amp;L&amp;"Arial,Bold"&amp;K04+000Table 6
Sump Analytical Results
Metals and Volatiles&amp;R&amp;G</oddHeader>
    <oddFooter>&amp;L&amp;8Project No. 102089-000&amp;R&amp;8&amp;P/&amp;N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topLeftCell="C3" zoomScaleNormal="100" zoomScaleSheetLayoutView="100" workbookViewId="0">
      <selection activeCell="N17" sqref="N17"/>
    </sheetView>
  </sheetViews>
  <sheetFormatPr defaultColWidth="8.85546875" defaultRowHeight="12" x14ac:dyDescent="0.2"/>
  <cols>
    <col min="1" max="1" width="4.42578125" style="6" hidden="1" customWidth="1"/>
    <col min="2" max="2" width="25.7109375" style="6" hidden="1" customWidth="1"/>
    <col min="3" max="3" width="34.5703125" style="6" customWidth="1"/>
    <col min="4" max="4" width="12.7109375" style="6" hidden="1" customWidth="1"/>
    <col min="5" max="5" width="6.7109375" style="6" customWidth="1"/>
    <col min="6" max="6" width="7.5703125" style="6" customWidth="1"/>
    <col min="7" max="8" width="11" style="6" customWidth="1"/>
    <col min="9" max="9" width="14.42578125" style="6" customWidth="1"/>
    <col min="10" max="16384" width="8.85546875" style="6"/>
  </cols>
  <sheetData>
    <row r="1" spans="1:9" s="21" customFormat="1" ht="33" hidden="1" customHeight="1" thickTop="1" x14ac:dyDescent="0.3">
      <c r="A1" s="20"/>
      <c r="B1" s="20"/>
      <c r="C1" s="25"/>
      <c r="D1" s="25"/>
      <c r="E1" s="25"/>
      <c r="F1" s="25"/>
      <c r="G1" s="25"/>
      <c r="H1" s="25"/>
      <c r="I1" s="26"/>
    </row>
    <row r="2" spans="1:9" ht="13.5" hidden="1" customHeight="1" x14ac:dyDescent="0.2">
      <c r="A2" s="9"/>
      <c r="B2" s="9"/>
      <c r="C2" s="27"/>
      <c r="D2" s="28"/>
      <c r="E2" s="28"/>
      <c r="F2" s="28"/>
      <c r="G2" s="28"/>
      <c r="H2" s="28"/>
      <c r="I2" s="38"/>
    </row>
    <row r="3" spans="1:9" ht="24" customHeight="1" x14ac:dyDescent="0.2">
      <c r="A3" s="9"/>
      <c r="B3" s="9"/>
      <c r="C3" s="173" t="s">
        <v>2</v>
      </c>
      <c r="D3" s="181"/>
      <c r="E3" s="339" t="s">
        <v>0</v>
      </c>
      <c r="F3" s="337" t="s">
        <v>103</v>
      </c>
      <c r="G3" s="339" t="s">
        <v>509</v>
      </c>
      <c r="H3" s="339" t="s">
        <v>539</v>
      </c>
      <c r="I3" s="182">
        <v>42577</v>
      </c>
    </row>
    <row r="4" spans="1:9" ht="64.5" customHeight="1" x14ac:dyDescent="0.2">
      <c r="A4" s="9"/>
      <c r="B4" s="9"/>
      <c r="C4" s="8" t="s">
        <v>3</v>
      </c>
      <c r="D4" s="124"/>
      <c r="E4" s="340"/>
      <c r="F4" s="338"/>
      <c r="G4" s="340"/>
      <c r="H4" s="340"/>
      <c r="I4" s="31" t="s">
        <v>194</v>
      </c>
    </row>
    <row r="5" spans="1:9" ht="13.5" customHeight="1" x14ac:dyDescent="0.2">
      <c r="A5" s="9"/>
      <c r="B5" s="9"/>
      <c r="C5" s="7" t="s">
        <v>4</v>
      </c>
      <c r="D5" s="124"/>
      <c r="E5" s="340"/>
      <c r="F5" s="338"/>
      <c r="G5" s="340"/>
      <c r="H5" s="340"/>
      <c r="I5" s="38" t="s">
        <v>124</v>
      </c>
    </row>
    <row r="6" spans="1:9" ht="22.5" customHeight="1" x14ac:dyDescent="0.2">
      <c r="A6" s="9"/>
      <c r="B6" s="9"/>
      <c r="C6" s="7" t="s">
        <v>5</v>
      </c>
      <c r="D6" s="124"/>
      <c r="E6" s="340"/>
      <c r="F6" s="338"/>
      <c r="G6" s="124"/>
      <c r="H6" s="124"/>
      <c r="I6" s="38" t="s">
        <v>6</v>
      </c>
    </row>
    <row r="7" spans="1:9" ht="12" customHeight="1" x14ac:dyDescent="0.2">
      <c r="A7" s="10"/>
      <c r="B7" s="10"/>
      <c r="C7" s="341" t="s">
        <v>176</v>
      </c>
      <c r="D7" s="342"/>
      <c r="E7" s="342"/>
      <c r="F7" s="181"/>
      <c r="G7" s="209"/>
      <c r="H7" s="209"/>
      <c r="I7" s="210"/>
    </row>
    <row r="8" spans="1:9" ht="3.95" customHeight="1" x14ac:dyDescent="0.2">
      <c r="A8" s="10"/>
      <c r="B8" s="10"/>
      <c r="C8" s="343"/>
      <c r="D8" s="343"/>
      <c r="E8" s="343"/>
      <c r="F8" s="36"/>
      <c r="G8" s="123"/>
      <c r="H8" s="123"/>
      <c r="I8" s="19"/>
    </row>
    <row r="9" spans="1:9" ht="13.5" customHeight="1" x14ac:dyDescent="0.2">
      <c r="A9" s="9" t="s">
        <v>7</v>
      </c>
      <c r="B9" s="9" t="s">
        <v>8</v>
      </c>
      <c r="C9" s="183" t="s">
        <v>177</v>
      </c>
      <c r="D9" s="150" t="s">
        <v>10</v>
      </c>
      <c r="E9" s="150" t="s">
        <v>132</v>
      </c>
      <c r="F9" s="208" t="s">
        <v>123</v>
      </c>
      <c r="G9" s="150" t="s">
        <v>212</v>
      </c>
      <c r="H9" s="150" t="s">
        <v>13</v>
      </c>
      <c r="I9" s="153" t="s">
        <v>195</v>
      </c>
    </row>
    <row r="10" spans="1:9" ht="13.5" customHeight="1" x14ac:dyDescent="0.2">
      <c r="A10" s="9"/>
      <c r="B10" s="9"/>
      <c r="C10" s="184" t="s">
        <v>178</v>
      </c>
      <c r="D10" s="37"/>
      <c r="E10" s="37" t="s">
        <v>132</v>
      </c>
      <c r="F10" s="22" t="s">
        <v>123</v>
      </c>
      <c r="G10" s="37" t="s">
        <v>13</v>
      </c>
      <c r="H10" s="37" t="s">
        <v>13</v>
      </c>
      <c r="I10" s="11" t="s">
        <v>196</v>
      </c>
    </row>
    <row r="11" spans="1:9" ht="13.5" customHeight="1" x14ac:dyDescent="0.2">
      <c r="A11" s="9"/>
      <c r="B11" s="9"/>
      <c r="C11" s="184" t="s">
        <v>179</v>
      </c>
      <c r="D11" s="37"/>
      <c r="E11" s="37" t="s">
        <v>132</v>
      </c>
      <c r="F11" s="22" t="s">
        <v>123</v>
      </c>
      <c r="G11" s="37" t="s">
        <v>13</v>
      </c>
      <c r="H11" s="37" t="s">
        <v>13</v>
      </c>
      <c r="I11" s="11" t="s">
        <v>14</v>
      </c>
    </row>
    <row r="12" spans="1:9" ht="13.5" customHeight="1" x14ac:dyDescent="0.2">
      <c r="A12" s="9"/>
      <c r="B12" s="9"/>
      <c r="C12" s="184" t="s">
        <v>180</v>
      </c>
      <c r="D12" s="37"/>
      <c r="E12" s="37" t="s">
        <v>132</v>
      </c>
      <c r="F12" s="22" t="s">
        <v>123</v>
      </c>
      <c r="G12" s="37" t="s">
        <v>13</v>
      </c>
      <c r="H12" s="37" t="s">
        <v>13</v>
      </c>
      <c r="I12" s="11" t="s">
        <v>14</v>
      </c>
    </row>
    <row r="13" spans="1:9" ht="13.5" customHeight="1" x14ac:dyDescent="0.2">
      <c r="A13" s="9"/>
      <c r="B13" s="9"/>
      <c r="C13" s="184" t="s">
        <v>181</v>
      </c>
      <c r="D13" s="37"/>
      <c r="E13" s="37" t="s">
        <v>132</v>
      </c>
      <c r="F13" s="22" t="s">
        <v>123</v>
      </c>
      <c r="G13" s="37" t="s">
        <v>13</v>
      </c>
      <c r="H13" s="37" t="s">
        <v>13</v>
      </c>
      <c r="I13" s="11" t="s">
        <v>14</v>
      </c>
    </row>
    <row r="14" spans="1:9" ht="13.5" customHeight="1" x14ac:dyDescent="0.2">
      <c r="A14" s="9"/>
      <c r="B14" s="9"/>
      <c r="C14" s="184" t="s">
        <v>182</v>
      </c>
      <c r="D14" s="37"/>
      <c r="E14" s="37" t="s">
        <v>132</v>
      </c>
      <c r="F14" s="22" t="s">
        <v>123</v>
      </c>
      <c r="G14" s="37" t="s">
        <v>13</v>
      </c>
      <c r="H14" s="37" t="s">
        <v>13</v>
      </c>
      <c r="I14" s="11" t="s">
        <v>14</v>
      </c>
    </row>
    <row r="15" spans="1:9" ht="13.5" customHeight="1" x14ac:dyDescent="0.2">
      <c r="A15" s="9"/>
      <c r="B15" s="9"/>
      <c r="C15" s="211" t="s">
        <v>183</v>
      </c>
      <c r="D15" s="37" t="s">
        <v>10</v>
      </c>
      <c r="E15" s="37" t="s">
        <v>132</v>
      </c>
      <c r="F15" s="23" t="s">
        <v>123</v>
      </c>
      <c r="G15" s="37" t="s">
        <v>506</v>
      </c>
      <c r="H15" s="37" t="s">
        <v>13</v>
      </c>
      <c r="I15" s="11" t="s">
        <v>69</v>
      </c>
    </row>
    <row r="16" spans="1:9" ht="13.5" customHeight="1" x14ac:dyDescent="0.2">
      <c r="A16" s="9" t="s">
        <v>22</v>
      </c>
      <c r="B16" s="9" t="s">
        <v>8</v>
      </c>
      <c r="C16" s="211" t="s">
        <v>184</v>
      </c>
      <c r="D16" s="37" t="s">
        <v>23</v>
      </c>
      <c r="E16" s="37" t="s">
        <v>132</v>
      </c>
      <c r="F16" s="23" t="s">
        <v>123</v>
      </c>
      <c r="G16" s="37" t="s">
        <v>507</v>
      </c>
      <c r="H16" s="37" t="s">
        <v>13</v>
      </c>
      <c r="I16" s="11" t="s">
        <v>112</v>
      </c>
    </row>
    <row r="17" spans="1:9" ht="13.5" customHeight="1" x14ac:dyDescent="0.2">
      <c r="A17" s="9" t="s">
        <v>24</v>
      </c>
      <c r="B17" s="9" t="s">
        <v>8</v>
      </c>
      <c r="C17" s="211" t="s">
        <v>185</v>
      </c>
      <c r="D17" s="37" t="s">
        <v>25</v>
      </c>
      <c r="E17" s="37" t="s">
        <v>132</v>
      </c>
      <c r="F17" s="23" t="s">
        <v>123</v>
      </c>
      <c r="G17" s="37" t="s">
        <v>506</v>
      </c>
      <c r="H17" s="37" t="s">
        <v>13</v>
      </c>
      <c r="I17" s="50" t="s">
        <v>197</v>
      </c>
    </row>
    <row r="18" spans="1:9" ht="13.5" customHeight="1" x14ac:dyDescent="0.2">
      <c r="A18" s="9" t="s">
        <v>26</v>
      </c>
      <c r="B18" s="9" t="s">
        <v>8</v>
      </c>
      <c r="C18" s="211" t="s">
        <v>186</v>
      </c>
      <c r="D18" s="37" t="s">
        <v>27</v>
      </c>
      <c r="E18" s="37" t="s">
        <v>132</v>
      </c>
      <c r="F18" s="23" t="s">
        <v>123</v>
      </c>
      <c r="G18" s="37" t="s">
        <v>506</v>
      </c>
      <c r="H18" s="37" t="s">
        <v>13</v>
      </c>
      <c r="I18" s="11" t="s">
        <v>198</v>
      </c>
    </row>
    <row r="19" spans="1:9" ht="13.5" customHeight="1" x14ac:dyDescent="0.2">
      <c r="A19" s="9" t="s">
        <v>29</v>
      </c>
      <c r="B19" s="9" t="s">
        <v>8</v>
      </c>
      <c r="C19" s="211" t="s">
        <v>187</v>
      </c>
      <c r="D19" s="37" t="s">
        <v>30</v>
      </c>
      <c r="E19" s="37" t="s">
        <v>132</v>
      </c>
      <c r="F19" s="23" t="s">
        <v>123</v>
      </c>
      <c r="G19" s="37" t="s">
        <v>506</v>
      </c>
      <c r="H19" s="37" t="s">
        <v>13</v>
      </c>
      <c r="I19" s="11" t="s">
        <v>14</v>
      </c>
    </row>
    <row r="20" spans="1:9" ht="13.5" customHeight="1" x14ac:dyDescent="0.2">
      <c r="A20" s="9" t="s">
        <v>31</v>
      </c>
      <c r="B20" s="9" t="s">
        <v>8</v>
      </c>
      <c r="C20" s="211" t="s">
        <v>188</v>
      </c>
      <c r="D20" s="37" t="s">
        <v>32</v>
      </c>
      <c r="E20" s="37" t="s">
        <v>132</v>
      </c>
      <c r="F20" s="12" t="s">
        <v>123</v>
      </c>
      <c r="G20" s="37" t="s">
        <v>13</v>
      </c>
      <c r="H20" s="37" t="s">
        <v>13</v>
      </c>
      <c r="I20" s="11" t="s">
        <v>14</v>
      </c>
    </row>
    <row r="21" spans="1:9" ht="13.5" customHeight="1" x14ac:dyDescent="0.2">
      <c r="A21" s="9"/>
      <c r="B21" s="9"/>
      <c r="C21" s="211" t="s">
        <v>189</v>
      </c>
      <c r="D21" s="37" t="s">
        <v>34</v>
      </c>
      <c r="E21" s="37" t="s">
        <v>132</v>
      </c>
      <c r="F21" s="12" t="s">
        <v>123</v>
      </c>
      <c r="G21" s="37" t="s">
        <v>507</v>
      </c>
      <c r="H21" s="37" t="s">
        <v>541</v>
      </c>
      <c r="I21" s="37" t="s">
        <v>199</v>
      </c>
    </row>
    <row r="22" spans="1:9" customFormat="1" ht="12.75" x14ac:dyDescent="0.2">
      <c r="A22" s="5" t="s">
        <v>36</v>
      </c>
      <c r="B22" s="24" t="s">
        <v>130</v>
      </c>
      <c r="C22" s="212" t="s">
        <v>190</v>
      </c>
      <c r="D22" s="18" t="s">
        <v>131</v>
      </c>
      <c r="E22" s="37" t="s">
        <v>132</v>
      </c>
      <c r="F22" s="13" t="s">
        <v>123</v>
      </c>
      <c r="G22" s="13">
        <v>0.2</v>
      </c>
      <c r="H22" s="37" t="s">
        <v>13</v>
      </c>
      <c r="I22" s="58" t="s">
        <v>200</v>
      </c>
    </row>
    <row r="23" spans="1:9" customFormat="1" ht="12.75" x14ac:dyDescent="0.2">
      <c r="A23" s="5" t="s">
        <v>36</v>
      </c>
      <c r="B23" s="24" t="s">
        <v>130</v>
      </c>
      <c r="C23" s="212" t="s">
        <v>191</v>
      </c>
      <c r="D23" s="18" t="s">
        <v>131</v>
      </c>
      <c r="E23" s="37" t="s">
        <v>132</v>
      </c>
      <c r="F23" s="13" t="s">
        <v>123</v>
      </c>
      <c r="G23" s="13" t="s">
        <v>13</v>
      </c>
      <c r="H23" s="37" t="s">
        <v>13</v>
      </c>
      <c r="I23" s="13" t="s">
        <v>14</v>
      </c>
    </row>
    <row r="24" spans="1:9" customFormat="1" ht="12.75" x14ac:dyDescent="0.2">
      <c r="A24" s="5" t="s">
        <v>36</v>
      </c>
      <c r="B24" s="24" t="s">
        <v>130</v>
      </c>
      <c r="C24" s="212" t="s">
        <v>192</v>
      </c>
      <c r="D24" s="18" t="s">
        <v>131</v>
      </c>
      <c r="E24" s="37" t="s">
        <v>132</v>
      </c>
      <c r="F24" s="13" t="s">
        <v>123</v>
      </c>
      <c r="G24" s="13" t="s">
        <v>13</v>
      </c>
      <c r="H24" s="37" t="s">
        <v>13</v>
      </c>
      <c r="I24" s="13" t="s">
        <v>14</v>
      </c>
    </row>
    <row r="25" spans="1:9" customFormat="1" ht="12.75" x14ac:dyDescent="0.2">
      <c r="A25" s="5" t="s">
        <v>36</v>
      </c>
      <c r="B25" s="24" t="s">
        <v>130</v>
      </c>
      <c r="C25" s="212" t="s">
        <v>193</v>
      </c>
      <c r="D25" s="18" t="s">
        <v>131</v>
      </c>
      <c r="E25" s="37" t="s">
        <v>132</v>
      </c>
      <c r="F25" s="13" t="s">
        <v>123</v>
      </c>
      <c r="G25" s="13" t="s">
        <v>13</v>
      </c>
      <c r="H25" s="13" t="s">
        <v>13</v>
      </c>
      <c r="I25" s="13" t="s">
        <v>14</v>
      </c>
    </row>
    <row r="26" spans="1:9" ht="13.5" hidden="1" customHeight="1" x14ac:dyDescent="0.2">
      <c r="A26" s="9" t="s">
        <v>74</v>
      </c>
      <c r="B26" s="9" t="s">
        <v>75</v>
      </c>
      <c r="C26" s="14" t="s">
        <v>77</v>
      </c>
      <c r="D26" s="15" t="s">
        <v>78</v>
      </c>
      <c r="E26" s="16" t="s">
        <v>11</v>
      </c>
      <c r="F26" s="17"/>
      <c r="G26" s="17"/>
      <c r="H26" s="92"/>
    </row>
    <row r="27" spans="1:9" ht="13.5" hidden="1" customHeight="1" thickTop="1" x14ac:dyDescent="0.2">
      <c r="A27" s="9" t="s">
        <v>74</v>
      </c>
      <c r="B27" s="9" t="s">
        <v>75</v>
      </c>
      <c r="C27" s="14" t="s">
        <v>79</v>
      </c>
      <c r="D27" s="15" t="s">
        <v>80</v>
      </c>
      <c r="E27" s="16" t="s">
        <v>11</v>
      </c>
      <c r="F27" s="17"/>
      <c r="G27" s="17"/>
      <c r="H27" s="92"/>
    </row>
    <row r="28" spans="1:9" ht="13.5" hidden="1" customHeight="1" thickTop="1" x14ac:dyDescent="0.2">
      <c r="A28" s="9" t="s">
        <v>74</v>
      </c>
      <c r="B28" s="9" t="s">
        <v>75</v>
      </c>
      <c r="C28" s="14" t="s">
        <v>81</v>
      </c>
      <c r="D28" s="15" t="s">
        <v>82</v>
      </c>
      <c r="E28" s="16" t="s">
        <v>11</v>
      </c>
      <c r="F28" s="17"/>
      <c r="G28" s="17"/>
      <c r="H28" s="92"/>
    </row>
    <row r="29" spans="1:9" ht="13.5" hidden="1" customHeight="1" thickTop="1" x14ac:dyDescent="0.2">
      <c r="A29" s="9" t="s">
        <v>74</v>
      </c>
      <c r="B29" s="9" t="s">
        <v>75</v>
      </c>
      <c r="C29" s="14" t="s">
        <v>83</v>
      </c>
      <c r="D29" s="15" t="s">
        <v>84</v>
      </c>
      <c r="E29" s="16" t="s">
        <v>11</v>
      </c>
      <c r="F29" s="17"/>
      <c r="G29" s="17"/>
      <c r="H29" s="92"/>
    </row>
    <row r="30" spans="1:9" ht="13.5" hidden="1" customHeight="1" thickTop="1" x14ac:dyDescent="0.2">
      <c r="A30" s="9" t="s">
        <v>74</v>
      </c>
      <c r="B30" s="9" t="s">
        <v>75</v>
      </c>
      <c r="C30" s="14" t="s">
        <v>85</v>
      </c>
      <c r="D30" s="15" t="s">
        <v>86</v>
      </c>
      <c r="E30" s="16" t="s">
        <v>11</v>
      </c>
      <c r="F30" s="17"/>
      <c r="G30" s="17"/>
      <c r="H30" s="92"/>
    </row>
    <row r="31" spans="1:9" ht="13.5" hidden="1" customHeight="1" thickTop="1" x14ac:dyDescent="0.2">
      <c r="A31" s="9" t="s">
        <v>74</v>
      </c>
      <c r="B31" s="9" t="s">
        <v>75</v>
      </c>
      <c r="C31" s="14" t="s">
        <v>87</v>
      </c>
      <c r="D31" s="15" t="s">
        <v>88</v>
      </c>
      <c r="E31" s="16" t="s">
        <v>11</v>
      </c>
      <c r="F31" s="17"/>
      <c r="G31" s="17"/>
      <c r="H31" s="92"/>
    </row>
    <row r="32" spans="1:9" ht="13.5" hidden="1" customHeight="1" thickTop="1" x14ac:dyDescent="0.2">
      <c r="A32" s="9" t="s">
        <v>74</v>
      </c>
      <c r="B32" s="9" t="s">
        <v>75</v>
      </c>
      <c r="C32" s="14" t="s">
        <v>89</v>
      </c>
      <c r="D32" s="15" t="s">
        <v>90</v>
      </c>
      <c r="E32" s="16" t="s">
        <v>11</v>
      </c>
      <c r="F32" s="17"/>
      <c r="G32" s="17"/>
      <c r="H32" s="92"/>
    </row>
    <row r="33" spans="1:11" ht="13.5" hidden="1" customHeight="1" thickTop="1" x14ac:dyDescent="0.2">
      <c r="A33" s="9" t="s">
        <v>74</v>
      </c>
      <c r="B33" s="9" t="s">
        <v>75</v>
      </c>
      <c r="C33" s="14" t="s">
        <v>91</v>
      </c>
      <c r="D33" s="15" t="s">
        <v>92</v>
      </c>
      <c r="E33" s="16" t="s">
        <v>11</v>
      </c>
      <c r="F33" s="17"/>
      <c r="G33" s="17"/>
      <c r="H33" s="92"/>
    </row>
    <row r="34" spans="1:11" ht="13.5" hidden="1" customHeight="1" thickTop="1" x14ac:dyDescent="0.2">
      <c r="A34" s="9" t="s">
        <v>74</v>
      </c>
      <c r="B34" s="9" t="s">
        <v>75</v>
      </c>
      <c r="C34" s="14" t="s">
        <v>93</v>
      </c>
      <c r="D34" s="15" t="s">
        <v>94</v>
      </c>
      <c r="E34" s="16" t="s">
        <v>11</v>
      </c>
      <c r="F34" s="17"/>
      <c r="G34" s="17"/>
      <c r="H34" s="92"/>
    </row>
    <row r="35" spans="1:11" ht="13.5" hidden="1" customHeight="1" thickTop="1" x14ac:dyDescent="0.2">
      <c r="A35" s="9" t="s">
        <v>74</v>
      </c>
      <c r="B35" s="9" t="s">
        <v>75</v>
      </c>
      <c r="C35" s="14" t="s">
        <v>95</v>
      </c>
      <c r="D35" s="15" t="s">
        <v>96</v>
      </c>
      <c r="E35" s="16" t="s">
        <v>11</v>
      </c>
      <c r="F35" s="17"/>
      <c r="G35" s="17"/>
      <c r="H35" s="92"/>
    </row>
    <row r="36" spans="1:11" s="1" customFormat="1" ht="24.95" customHeight="1" x14ac:dyDescent="0.2">
      <c r="C36" s="146" t="s">
        <v>97</v>
      </c>
      <c r="D36" s="3"/>
    </row>
    <row r="37" spans="1:11" s="1" customFormat="1" ht="29.25" customHeight="1" x14ac:dyDescent="0.2">
      <c r="C37" s="39" t="s">
        <v>40</v>
      </c>
      <c r="D37" s="3"/>
      <c r="E37" s="336" t="s">
        <v>508</v>
      </c>
      <c r="F37" s="336"/>
      <c r="G37" s="336"/>
      <c r="H37" s="336"/>
      <c r="I37" s="336"/>
      <c r="J37" s="32"/>
      <c r="K37" s="32"/>
    </row>
    <row r="38" spans="1:11" s="1" customFormat="1" ht="29.25" customHeight="1" x14ac:dyDescent="0.2">
      <c r="C38" s="39" t="s">
        <v>254</v>
      </c>
      <c r="D38" s="90"/>
      <c r="E38" s="336" t="s">
        <v>540</v>
      </c>
      <c r="F38" s="336"/>
      <c r="G38" s="336"/>
      <c r="H38" s="336"/>
      <c r="I38" s="336"/>
      <c r="J38" s="89"/>
      <c r="K38" s="89"/>
    </row>
    <row r="39" spans="1:11" s="40" customFormat="1" ht="21" customHeight="1" x14ac:dyDescent="0.2">
      <c r="C39" s="41" t="s">
        <v>115</v>
      </c>
      <c r="D39" s="42" t="s">
        <v>98</v>
      </c>
      <c r="E39" s="334" t="s">
        <v>529</v>
      </c>
      <c r="F39" s="334"/>
      <c r="G39" s="334"/>
      <c r="H39" s="334"/>
      <c r="I39" s="334"/>
    </row>
    <row r="40" spans="1:11" s="1" customFormat="1" ht="12" customHeight="1" x14ac:dyDescent="0.2">
      <c r="C40" s="4" t="s">
        <v>13</v>
      </c>
      <c r="D40" s="3" t="s">
        <v>99</v>
      </c>
      <c r="E40" s="3" t="s">
        <v>99</v>
      </c>
      <c r="F40" s="3"/>
      <c r="G40" s="3"/>
      <c r="H40" s="90"/>
      <c r="I40" s="3"/>
    </row>
    <row r="41" spans="1:11" s="1" customFormat="1" ht="12.75" customHeight="1" x14ac:dyDescent="0.2">
      <c r="C41" s="4" t="s">
        <v>100</v>
      </c>
      <c r="D41" s="3" t="s">
        <v>101</v>
      </c>
      <c r="E41" s="3" t="s">
        <v>101</v>
      </c>
      <c r="F41" s="3"/>
      <c r="G41" s="3"/>
      <c r="H41" s="90"/>
      <c r="I41" s="3"/>
    </row>
    <row r="42" spans="1:11" s="1" customFormat="1" ht="12.75" customHeight="1" x14ac:dyDescent="0.2">
      <c r="C42" s="4" t="s">
        <v>15</v>
      </c>
      <c r="D42" s="3" t="s">
        <v>102</v>
      </c>
      <c r="E42" s="3" t="s">
        <v>102</v>
      </c>
      <c r="F42" s="3"/>
      <c r="G42" s="3"/>
      <c r="H42" s="90"/>
      <c r="I42" s="3"/>
    </row>
    <row r="43" spans="1:11" s="1" customFormat="1" ht="13.5" customHeight="1" x14ac:dyDescent="0.2">
      <c r="C43" s="4" t="s">
        <v>103</v>
      </c>
      <c r="D43" s="3"/>
      <c r="E43" s="3" t="s">
        <v>104</v>
      </c>
      <c r="F43" s="3"/>
      <c r="G43" s="3"/>
      <c r="H43" s="90"/>
      <c r="I43" s="3"/>
    </row>
    <row r="44" spans="1:11" s="1" customFormat="1" ht="12" hidden="1" customHeight="1" x14ac:dyDescent="0.2">
      <c r="C44" s="4" t="s">
        <v>1</v>
      </c>
      <c r="D44" s="3" t="s">
        <v>105</v>
      </c>
      <c r="E44" s="3" t="s">
        <v>105</v>
      </c>
      <c r="F44" s="3"/>
      <c r="G44" s="3"/>
      <c r="H44" s="90"/>
    </row>
    <row r="45" spans="1:11" s="1" customFormat="1" x14ac:dyDescent="0.2"/>
  </sheetData>
  <mergeCells count="8">
    <mergeCell ref="E39:I39"/>
    <mergeCell ref="E37:I37"/>
    <mergeCell ref="E3:E6"/>
    <mergeCell ref="F3:F6"/>
    <mergeCell ref="G3:G5"/>
    <mergeCell ref="C7:E8"/>
    <mergeCell ref="H3:H5"/>
    <mergeCell ref="E38:I38"/>
  </mergeCells>
  <printOptions horizontalCentered="1"/>
  <pageMargins left="0.70866141732283505" right="0.70866141732283505" top="1.69291338582677" bottom="0.74803149606299202" header="0.66929133858267698" footer="0.31496062992126"/>
  <pageSetup scale="65" fitToWidth="0" orientation="portrait" r:id="rId1"/>
  <headerFooter alignWithMargins="0">
    <oddHeader>&amp;L&amp;"Arial,Bold"&amp;K04+000Table 7
Sump Analytical Results
Poly– and Perfluoroalkyl Substances
&amp;R&amp;G</oddHeader>
    <oddFooter>&amp;L&amp;8Project No. 102089-000&amp;R&amp;8&amp;P/&amp;N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view="pageLayout" topLeftCell="C4" zoomScale="55" zoomScaleNormal="85" zoomScaleSheetLayoutView="85" zoomScalePageLayoutView="55" workbookViewId="0">
      <selection activeCell="T32" sqref="T32"/>
    </sheetView>
  </sheetViews>
  <sheetFormatPr defaultColWidth="8.85546875" defaultRowHeight="12" x14ac:dyDescent="0.2"/>
  <cols>
    <col min="1" max="1" width="4.42578125" style="6" hidden="1" customWidth="1"/>
    <col min="2" max="2" width="25.7109375" style="6" hidden="1" customWidth="1"/>
    <col min="3" max="3" width="34.5703125" style="6" customWidth="1"/>
    <col min="4" max="4" width="12.7109375" style="6" hidden="1" customWidth="1"/>
    <col min="5" max="5" width="6.7109375" style="6" customWidth="1"/>
    <col min="6" max="6" width="7.5703125" style="6" customWidth="1"/>
    <col min="7" max="7" width="11" style="6" customWidth="1"/>
    <col min="8" max="8" width="10.7109375" style="6" customWidth="1"/>
    <col min="9" max="9" width="13.7109375" style="6" customWidth="1"/>
    <col min="10" max="10" width="12.42578125" style="6" customWidth="1"/>
    <col min="11" max="11" width="13.42578125" style="6" customWidth="1"/>
    <col min="12" max="12" width="10.5703125" style="6" customWidth="1"/>
    <col min="13" max="13" width="10.42578125" style="6" customWidth="1"/>
    <col min="14" max="14" width="9.85546875" style="6" customWidth="1"/>
    <col min="15" max="15" width="13.7109375" style="6" customWidth="1"/>
    <col min="16" max="17" width="10.5703125" style="6" customWidth="1"/>
    <col min="18" max="18" width="9.85546875" style="6" customWidth="1"/>
    <col min="19" max="19" width="12.28515625" style="6" customWidth="1"/>
    <col min="20" max="20" width="10.5703125" style="6" customWidth="1"/>
    <col min="21" max="21" width="10.42578125" style="6" customWidth="1"/>
    <col min="22" max="22" width="14.28515625" style="6" customWidth="1"/>
    <col min="23" max="23" width="10.5703125" style="6" customWidth="1"/>
    <col min="24" max="24" width="11.140625" style="6" customWidth="1"/>
    <col min="25" max="25" width="10.5703125" style="6" customWidth="1"/>
    <col min="26" max="26" width="10.85546875" style="6" customWidth="1"/>
    <col min="27" max="16384" width="8.85546875" style="6"/>
  </cols>
  <sheetData>
    <row r="1" spans="1:26" s="21" customFormat="1" ht="33" hidden="1" customHeight="1" thickTop="1" x14ac:dyDescent="0.3">
      <c r="A1" s="20"/>
      <c r="B1" s="20"/>
      <c r="C1" s="25"/>
      <c r="D1" s="25"/>
      <c r="E1" s="25"/>
      <c r="F1" s="25"/>
      <c r="G1" s="25"/>
      <c r="H1" s="25"/>
      <c r="I1" s="25"/>
      <c r="J1" s="25"/>
      <c r="K1" s="26"/>
      <c r="S1" s="26"/>
    </row>
    <row r="2" spans="1:26" ht="13.5" hidden="1" customHeight="1" x14ac:dyDescent="0.2">
      <c r="A2" s="9"/>
      <c r="B2" s="9"/>
      <c r="C2" s="27"/>
      <c r="D2" s="28"/>
      <c r="E2" s="28"/>
      <c r="F2" s="28"/>
      <c r="G2" s="28"/>
      <c r="H2" s="28"/>
      <c r="I2" s="28"/>
      <c r="J2" s="28"/>
      <c r="K2" s="38"/>
      <c r="S2" s="38"/>
    </row>
    <row r="3" spans="1:26" s="1" customFormat="1" ht="12" hidden="1" customHeight="1" x14ac:dyDescent="0.2">
      <c r="C3" s="4" t="s">
        <v>1</v>
      </c>
      <c r="D3" s="3" t="s">
        <v>105</v>
      </c>
      <c r="E3" s="3" t="s">
        <v>105</v>
      </c>
      <c r="F3" s="3"/>
      <c r="G3" s="3"/>
      <c r="H3" s="3"/>
      <c r="I3" s="3"/>
      <c r="J3" s="3"/>
    </row>
    <row r="4" spans="1:26" s="1" customFormat="1" ht="18" customHeight="1" x14ac:dyDescent="0.2">
      <c r="C4" s="7" t="s">
        <v>2</v>
      </c>
      <c r="D4" s="33"/>
      <c r="E4" s="340" t="s">
        <v>0</v>
      </c>
      <c r="F4" s="338" t="s">
        <v>103</v>
      </c>
      <c r="G4" s="340" t="s">
        <v>253</v>
      </c>
      <c r="H4" s="340" t="s">
        <v>317</v>
      </c>
      <c r="I4" s="340" t="s">
        <v>519</v>
      </c>
      <c r="J4" s="340" t="s">
        <v>520</v>
      </c>
      <c r="K4" s="43">
        <v>42579</v>
      </c>
      <c r="L4" s="43">
        <v>42579</v>
      </c>
      <c r="M4" s="43">
        <v>42579</v>
      </c>
      <c r="N4" s="43">
        <v>42579</v>
      </c>
      <c r="O4" s="43">
        <v>42579</v>
      </c>
      <c r="P4" s="126"/>
      <c r="Q4" s="43">
        <v>42579</v>
      </c>
      <c r="R4" s="43">
        <v>42579</v>
      </c>
      <c r="S4" s="43">
        <v>42586</v>
      </c>
      <c r="T4" s="43">
        <v>42586</v>
      </c>
      <c r="U4" s="43">
        <v>42586</v>
      </c>
      <c r="V4" s="43">
        <v>42586</v>
      </c>
      <c r="W4" s="126"/>
      <c r="X4" s="43">
        <v>42586</v>
      </c>
      <c r="Y4" s="43">
        <v>42586</v>
      </c>
      <c r="Z4" s="43">
        <v>42586</v>
      </c>
    </row>
    <row r="5" spans="1:26" ht="54" customHeight="1" x14ac:dyDescent="0.2">
      <c r="C5" s="8" t="s">
        <v>3</v>
      </c>
      <c r="D5" s="33"/>
      <c r="E5" s="340"/>
      <c r="F5" s="338"/>
      <c r="G5" s="340"/>
      <c r="H5" s="340"/>
      <c r="I5" s="340"/>
      <c r="J5" s="340"/>
      <c r="K5" s="31" t="s">
        <v>206</v>
      </c>
      <c r="L5" s="31" t="s">
        <v>235</v>
      </c>
      <c r="M5" s="31" t="s">
        <v>207</v>
      </c>
      <c r="N5" s="31" t="s">
        <v>208</v>
      </c>
      <c r="O5" s="31" t="s">
        <v>527</v>
      </c>
      <c r="P5" s="213" t="s">
        <v>524</v>
      </c>
      <c r="Q5" s="31" t="s">
        <v>236</v>
      </c>
      <c r="R5" s="31" t="s">
        <v>209</v>
      </c>
      <c r="S5" s="31" t="s">
        <v>532</v>
      </c>
      <c r="T5" s="31" t="s">
        <v>530</v>
      </c>
      <c r="U5" s="31" t="s">
        <v>531</v>
      </c>
      <c r="V5" s="31" t="s">
        <v>528</v>
      </c>
      <c r="W5" s="213" t="s">
        <v>524</v>
      </c>
      <c r="X5" s="31" t="s">
        <v>533</v>
      </c>
      <c r="Y5" s="31" t="s">
        <v>534</v>
      </c>
      <c r="Z5" s="31" t="s">
        <v>535</v>
      </c>
    </row>
    <row r="6" spans="1:26" ht="20.25" customHeight="1" x14ac:dyDescent="0.2">
      <c r="C6" s="7" t="s">
        <v>4</v>
      </c>
      <c r="D6" s="33"/>
      <c r="E6" s="340"/>
      <c r="F6" s="338"/>
      <c r="G6" s="340"/>
      <c r="H6" s="340"/>
      <c r="I6" s="340"/>
      <c r="J6" s="340"/>
      <c r="K6" s="38" t="s">
        <v>124</v>
      </c>
      <c r="L6" s="38" t="s">
        <v>124</v>
      </c>
      <c r="M6" s="38" t="s">
        <v>124</v>
      </c>
      <c r="N6" s="38" t="s">
        <v>124</v>
      </c>
      <c r="O6" s="38" t="s">
        <v>124</v>
      </c>
      <c r="P6" s="126"/>
      <c r="Q6" s="38" t="s">
        <v>124</v>
      </c>
      <c r="R6" s="38" t="s">
        <v>124</v>
      </c>
      <c r="S6" s="38" t="s">
        <v>124</v>
      </c>
      <c r="T6" s="38" t="s">
        <v>124</v>
      </c>
      <c r="U6" s="38" t="s">
        <v>124</v>
      </c>
      <c r="V6" s="38" t="s">
        <v>124</v>
      </c>
      <c r="W6" s="126"/>
      <c r="X6" s="38" t="s">
        <v>124</v>
      </c>
      <c r="Y6" s="38" t="s">
        <v>124</v>
      </c>
      <c r="Z6" s="38" t="s">
        <v>124</v>
      </c>
    </row>
    <row r="7" spans="1:26" ht="17.25" customHeight="1" x14ac:dyDescent="0.2">
      <c r="C7" s="7" t="s">
        <v>5</v>
      </c>
      <c r="D7" s="33"/>
      <c r="E7" s="340"/>
      <c r="F7" s="338"/>
      <c r="G7" s="33"/>
      <c r="H7" s="34"/>
      <c r="I7" s="62"/>
      <c r="J7" s="62"/>
      <c r="K7" s="38" t="s">
        <v>6</v>
      </c>
      <c r="L7" s="38" t="s">
        <v>6</v>
      </c>
      <c r="M7" s="38" t="s">
        <v>6</v>
      </c>
      <c r="N7" s="38" t="s">
        <v>6</v>
      </c>
      <c r="O7" s="38" t="s">
        <v>6</v>
      </c>
      <c r="P7" s="126"/>
      <c r="Q7" s="38" t="s">
        <v>6</v>
      </c>
      <c r="R7" s="38" t="s">
        <v>6</v>
      </c>
      <c r="S7" s="38" t="s">
        <v>6</v>
      </c>
      <c r="T7" s="38" t="s">
        <v>6</v>
      </c>
      <c r="U7" s="38" t="s">
        <v>6</v>
      </c>
      <c r="V7" s="38" t="s">
        <v>6</v>
      </c>
      <c r="W7" s="126"/>
      <c r="X7" s="38" t="s">
        <v>6</v>
      </c>
      <c r="Y7" s="38" t="s">
        <v>6</v>
      </c>
      <c r="Z7" s="38" t="s">
        <v>6</v>
      </c>
    </row>
    <row r="8" spans="1:26" ht="12" customHeight="1" x14ac:dyDescent="0.2">
      <c r="C8" s="344" t="s">
        <v>221</v>
      </c>
      <c r="D8" s="345"/>
      <c r="E8" s="345"/>
      <c r="F8" s="181"/>
      <c r="G8" s="209"/>
      <c r="H8" s="181"/>
      <c r="I8" s="181"/>
      <c r="J8" s="181"/>
      <c r="K8" s="210"/>
      <c r="L8" s="210"/>
      <c r="M8" s="210"/>
      <c r="N8" s="210"/>
      <c r="O8" s="210"/>
      <c r="P8" s="178"/>
      <c r="Q8" s="210"/>
      <c r="R8" s="210"/>
      <c r="S8" s="210"/>
      <c r="T8" s="210"/>
      <c r="U8" s="210"/>
      <c r="V8" s="210"/>
      <c r="W8" s="178"/>
      <c r="X8" s="210"/>
      <c r="Y8" s="210"/>
      <c r="Z8" s="210"/>
    </row>
    <row r="9" spans="1:26" ht="2.1" customHeight="1" x14ac:dyDescent="0.2">
      <c r="C9" s="346"/>
      <c r="D9" s="346"/>
      <c r="E9" s="346"/>
      <c r="F9" s="36"/>
      <c r="G9" s="123"/>
      <c r="H9" s="36"/>
      <c r="I9" s="36"/>
      <c r="J9" s="36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x14ac:dyDescent="0.2">
      <c r="C10" s="183" t="s">
        <v>224</v>
      </c>
      <c r="D10" s="150"/>
      <c r="E10" s="150" t="s">
        <v>76</v>
      </c>
      <c r="F10" s="151" t="s">
        <v>234</v>
      </c>
      <c r="G10" s="150" t="s">
        <v>13</v>
      </c>
      <c r="H10" s="151" t="s">
        <v>13</v>
      </c>
      <c r="I10" s="151" t="s">
        <v>13</v>
      </c>
      <c r="J10" s="151" t="s">
        <v>13</v>
      </c>
      <c r="K10" s="153" t="s">
        <v>237</v>
      </c>
      <c r="L10" s="153" t="s">
        <v>215</v>
      </c>
      <c r="M10" s="153" t="s">
        <v>215</v>
      </c>
      <c r="N10" s="153">
        <v>11</v>
      </c>
      <c r="O10" s="153">
        <v>12</v>
      </c>
      <c r="P10" s="214">
        <f t="shared" ref="P10" si="0">ABS(N10-O10)/AVERAGE(N10:O10)</f>
        <v>8.6956521739130432E-2</v>
      </c>
      <c r="Q10" s="153" t="s">
        <v>46</v>
      </c>
      <c r="R10" s="153" t="s">
        <v>215</v>
      </c>
      <c r="S10" s="153" t="s">
        <v>237</v>
      </c>
      <c r="T10" s="153" t="s">
        <v>328</v>
      </c>
      <c r="U10" s="153">
        <v>9.1</v>
      </c>
      <c r="V10" s="153">
        <v>8.8000000000000007</v>
      </c>
      <c r="W10" s="214">
        <f t="shared" ref="W10" si="1">ABS(U10-V10)/AVERAGE(U10:V10)</f>
        <v>3.351955307262558E-2</v>
      </c>
      <c r="X10" s="153" t="s">
        <v>329</v>
      </c>
      <c r="Y10" s="153" t="s">
        <v>330</v>
      </c>
      <c r="Z10" s="153" t="s">
        <v>215</v>
      </c>
    </row>
    <row r="11" spans="1:26" ht="16.5" customHeight="1" x14ac:dyDescent="0.2">
      <c r="C11" s="310" t="s">
        <v>222</v>
      </c>
      <c r="D11" s="311"/>
      <c r="E11" s="311"/>
      <c r="F11" s="33"/>
      <c r="G11" s="35"/>
      <c r="H11" s="33"/>
      <c r="I11" s="57"/>
      <c r="J11" s="57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5" customHeight="1" x14ac:dyDescent="0.2">
      <c r="C12" s="184" t="s">
        <v>225</v>
      </c>
      <c r="D12" s="37" t="s">
        <v>226</v>
      </c>
      <c r="E12" s="37" t="s">
        <v>226</v>
      </c>
      <c r="F12" s="44" t="s">
        <v>46</v>
      </c>
      <c r="G12" s="23">
        <v>260</v>
      </c>
      <c r="H12" s="44" t="s">
        <v>13</v>
      </c>
      <c r="I12" s="23">
        <v>300</v>
      </c>
      <c r="J12" s="23">
        <v>2800</v>
      </c>
      <c r="K12" s="11" t="s">
        <v>246</v>
      </c>
      <c r="L12" s="11" t="s">
        <v>173</v>
      </c>
      <c r="M12" s="11" t="s">
        <v>161</v>
      </c>
      <c r="N12" s="11" t="s">
        <v>21</v>
      </c>
      <c r="O12" s="11" t="s">
        <v>21</v>
      </c>
      <c r="P12" s="11" t="s">
        <v>525</v>
      </c>
      <c r="Q12" s="63" t="s">
        <v>238</v>
      </c>
      <c r="R12" s="50" t="s">
        <v>239</v>
      </c>
      <c r="S12" s="11" t="s">
        <v>319</v>
      </c>
      <c r="T12" s="11" t="s">
        <v>70</v>
      </c>
      <c r="U12" s="11">
        <v>38</v>
      </c>
      <c r="V12" s="11">
        <v>48</v>
      </c>
      <c r="W12" s="65">
        <f t="shared" ref="W12:W14" si="2">ABS(U12-V12)/AVERAGE(U12:V12)</f>
        <v>0.23255813953488372</v>
      </c>
      <c r="X12" s="11" t="s">
        <v>320</v>
      </c>
      <c r="Y12" s="11" t="s">
        <v>321</v>
      </c>
      <c r="Z12" s="11" t="s">
        <v>174</v>
      </c>
    </row>
    <row r="13" spans="1:26" ht="15" customHeight="1" x14ac:dyDescent="0.2">
      <c r="C13" s="184" t="s">
        <v>227</v>
      </c>
      <c r="D13" s="37" t="s">
        <v>226</v>
      </c>
      <c r="E13" s="37" t="s">
        <v>226</v>
      </c>
      <c r="F13" s="44" t="s">
        <v>68</v>
      </c>
      <c r="G13" s="23">
        <v>1700</v>
      </c>
      <c r="H13" s="44" t="s">
        <v>13</v>
      </c>
      <c r="I13" s="23">
        <v>1700</v>
      </c>
      <c r="J13" s="23">
        <v>3300</v>
      </c>
      <c r="K13" s="11" t="s">
        <v>239</v>
      </c>
      <c r="L13" s="63" t="s">
        <v>240</v>
      </c>
      <c r="M13" s="96" t="s">
        <v>241</v>
      </c>
      <c r="N13" s="11">
        <v>190</v>
      </c>
      <c r="O13" s="11">
        <v>200</v>
      </c>
      <c r="P13" s="11" t="s">
        <v>525</v>
      </c>
      <c r="Q13" s="11" t="s">
        <v>72</v>
      </c>
      <c r="R13" s="11" t="s">
        <v>243</v>
      </c>
      <c r="S13" s="11" t="s">
        <v>242</v>
      </c>
      <c r="T13" s="11" t="s">
        <v>175</v>
      </c>
      <c r="U13" s="11">
        <v>1500</v>
      </c>
      <c r="V13" s="96">
        <v>1700</v>
      </c>
      <c r="W13" s="65">
        <f t="shared" si="2"/>
        <v>0.125</v>
      </c>
      <c r="X13" s="11" t="s">
        <v>323</v>
      </c>
      <c r="Y13" s="11" t="s">
        <v>324</v>
      </c>
      <c r="Z13" s="11" t="s">
        <v>325</v>
      </c>
    </row>
    <row r="14" spans="1:26" ht="15" customHeight="1" x14ac:dyDescent="0.2">
      <c r="C14" s="184" t="s">
        <v>228</v>
      </c>
      <c r="D14" s="37" t="s">
        <v>226</v>
      </c>
      <c r="E14" s="37" t="s">
        <v>226</v>
      </c>
      <c r="F14" s="44" t="s">
        <v>68</v>
      </c>
      <c r="G14" s="23">
        <v>3300</v>
      </c>
      <c r="H14" s="44" t="s">
        <v>13</v>
      </c>
      <c r="I14" s="23">
        <v>1700</v>
      </c>
      <c r="J14" s="23">
        <v>3300</v>
      </c>
      <c r="K14" s="11" t="s">
        <v>247</v>
      </c>
      <c r="L14" s="11" t="s">
        <v>167</v>
      </c>
      <c r="M14" s="11" t="s">
        <v>244</v>
      </c>
      <c r="N14" s="11" t="s">
        <v>28</v>
      </c>
      <c r="O14" s="11" t="s">
        <v>28</v>
      </c>
      <c r="P14" s="11" t="s">
        <v>525</v>
      </c>
      <c r="Q14" s="11" t="s">
        <v>28</v>
      </c>
      <c r="R14" s="11" t="s">
        <v>245</v>
      </c>
      <c r="S14" s="11" t="s">
        <v>28</v>
      </c>
      <c r="T14" s="11" t="s">
        <v>244</v>
      </c>
      <c r="U14" s="11">
        <v>1000</v>
      </c>
      <c r="V14" s="11">
        <v>1100</v>
      </c>
      <c r="W14" s="65">
        <f t="shared" si="2"/>
        <v>9.5238095238095233E-2</v>
      </c>
      <c r="X14" s="11" t="s">
        <v>326</v>
      </c>
      <c r="Y14" s="11" t="s">
        <v>327</v>
      </c>
      <c r="Z14" s="11" t="s">
        <v>327</v>
      </c>
    </row>
    <row r="15" spans="1:26" ht="15" customHeight="1" x14ac:dyDescent="0.2">
      <c r="C15" s="184" t="s">
        <v>229</v>
      </c>
      <c r="D15" s="37" t="s">
        <v>226</v>
      </c>
      <c r="E15" s="37" t="s">
        <v>100</v>
      </c>
      <c r="F15" s="44" t="s">
        <v>100</v>
      </c>
      <c r="G15" s="37" t="s">
        <v>13</v>
      </c>
      <c r="H15" s="44" t="s">
        <v>13</v>
      </c>
      <c r="I15" s="44" t="s">
        <v>13</v>
      </c>
      <c r="J15" s="44" t="s">
        <v>13</v>
      </c>
      <c r="K15" s="11" t="s">
        <v>33</v>
      </c>
      <c r="L15" s="11" t="s">
        <v>33</v>
      </c>
      <c r="M15" s="11" t="s">
        <v>33</v>
      </c>
      <c r="N15" s="11" t="s">
        <v>33</v>
      </c>
      <c r="O15" s="11" t="s">
        <v>33</v>
      </c>
      <c r="P15" s="11" t="s">
        <v>525</v>
      </c>
      <c r="Q15" s="11" t="s">
        <v>33</v>
      </c>
      <c r="R15" s="11" t="s">
        <v>33</v>
      </c>
      <c r="S15" s="11" t="s">
        <v>33</v>
      </c>
      <c r="T15" s="11" t="s">
        <v>33</v>
      </c>
      <c r="U15" s="11" t="s">
        <v>33</v>
      </c>
      <c r="V15" s="11" t="s">
        <v>33</v>
      </c>
      <c r="W15" s="11" t="s">
        <v>525</v>
      </c>
      <c r="X15" s="11" t="s">
        <v>33</v>
      </c>
      <c r="Y15" s="11" t="s">
        <v>33</v>
      </c>
      <c r="Z15" s="11" t="s">
        <v>33</v>
      </c>
    </row>
    <row r="16" spans="1:26" ht="16.5" customHeight="1" x14ac:dyDescent="0.2">
      <c r="C16" s="310" t="s">
        <v>223</v>
      </c>
      <c r="D16" s="311"/>
      <c r="E16" s="311"/>
      <c r="F16" s="33"/>
      <c r="G16" s="35"/>
      <c r="H16" s="33"/>
      <c r="I16" s="57"/>
      <c r="J16" s="57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3:26" ht="15" customHeight="1" x14ac:dyDescent="0.2">
      <c r="C17" s="184" t="s">
        <v>9</v>
      </c>
      <c r="D17" s="37" t="s">
        <v>226</v>
      </c>
      <c r="E17" s="37" t="s">
        <v>226</v>
      </c>
      <c r="F17" s="44" t="s">
        <v>61</v>
      </c>
      <c r="G17" s="37" t="s">
        <v>13</v>
      </c>
      <c r="H17" s="49" t="s">
        <v>297</v>
      </c>
      <c r="I17" s="60">
        <v>5</v>
      </c>
      <c r="J17" s="60">
        <v>5</v>
      </c>
      <c r="K17" s="11" t="s">
        <v>39</v>
      </c>
      <c r="L17" s="11" t="s">
        <v>39</v>
      </c>
      <c r="M17" s="11" t="s">
        <v>39</v>
      </c>
      <c r="N17" s="11" t="s">
        <v>39</v>
      </c>
      <c r="O17" s="11" t="s">
        <v>39</v>
      </c>
      <c r="P17" s="11" t="s">
        <v>525</v>
      </c>
      <c r="Q17" s="11" t="s">
        <v>39</v>
      </c>
      <c r="R17" s="11" t="s">
        <v>39</v>
      </c>
      <c r="S17" s="11" t="s">
        <v>39</v>
      </c>
      <c r="T17" s="11" t="s">
        <v>39</v>
      </c>
      <c r="U17" s="11" t="s">
        <v>39</v>
      </c>
      <c r="V17" s="11" t="s">
        <v>39</v>
      </c>
      <c r="W17" s="11" t="s">
        <v>525</v>
      </c>
      <c r="X17" s="11" t="s">
        <v>39</v>
      </c>
      <c r="Y17" s="11" t="s">
        <v>39</v>
      </c>
      <c r="Z17" s="11" t="s">
        <v>39</v>
      </c>
    </row>
    <row r="18" spans="3:26" ht="15" customHeight="1" x14ac:dyDescent="0.2">
      <c r="C18" s="184" t="s">
        <v>16</v>
      </c>
      <c r="D18" s="37" t="s">
        <v>226</v>
      </c>
      <c r="E18" s="37" t="s">
        <v>226</v>
      </c>
      <c r="F18" s="44" t="s">
        <v>123</v>
      </c>
      <c r="G18" s="37" t="s">
        <v>13</v>
      </c>
      <c r="H18" s="49" t="s">
        <v>160</v>
      </c>
      <c r="I18" s="49">
        <v>0.8</v>
      </c>
      <c r="J18" s="49">
        <v>0.8</v>
      </c>
      <c r="K18" s="11" t="s">
        <v>14</v>
      </c>
      <c r="L18" s="11" t="s">
        <v>14</v>
      </c>
      <c r="M18" s="11" t="s">
        <v>14</v>
      </c>
      <c r="N18" s="11" t="s">
        <v>14</v>
      </c>
      <c r="O18" s="11" t="s">
        <v>14</v>
      </c>
      <c r="P18" s="11" t="s">
        <v>525</v>
      </c>
      <c r="Q18" s="11" t="s">
        <v>14</v>
      </c>
      <c r="R18" s="11" t="s">
        <v>14</v>
      </c>
      <c r="S18" s="11" t="s">
        <v>14</v>
      </c>
      <c r="T18" s="11" t="s">
        <v>14</v>
      </c>
      <c r="U18" s="11" t="s">
        <v>14</v>
      </c>
      <c r="V18" s="11" t="s">
        <v>14</v>
      </c>
      <c r="W18" s="11" t="s">
        <v>525</v>
      </c>
      <c r="X18" s="11" t="s">
        <v>14</v>
      </c>
      <c r="Y18" s="11" t="s">
        <v>14</v>
      </c>
      <c r="Z18" s="11" t="s">
        <v>14</v>
      </c>
    </row>
    <row r="19" spans="3:26" ht="15" customHeight="1" x14ac:dyDescent="0.2">
      <c r="C19" s="184" t="s">
        <v>17</v>
      </c>
      <c r="D19" s="37" t="s">
        <v>226</v>
      </c>
      <c r="E19" s="37" t="s">
        <v>226</v>
      </c>
      <c r="F19" s="44" t="s">
        <v>119</v>
      </c>
      <c r="G19" s="37" t="s">
        <v>13</v>
      </c>
      <c r="H19" s="49" t="s">
        <v>170</v>
      </c>
      <c r="I19" s="60">
        <v>20</v>
      </c>
      <c r="J19" s="60">
        <v>20</v>
      </c>
      <c r="K19" s="11" t="s">
        <v>37</v>
      </c>
      <c r="L19" s="11" t="s">
        <v>37</v>
      </c>
      <c r="M19" s="11" t="s">
        <v>37</v>
      </c>
      <c r="N19" s="11" t="s">
        <v>37</v>
      </c>
      <c r="O19" s="11" t="s">
        <v>37</v>
      </c>
      <c r="P19" s="11" t="s">
        <v>525</v>
      </c>
      <c r="Q19" s="11" t="s">
        <v>37</v>
      </c>
      <c r="R19" s="11" t="s">
        <v>37</v>
      </c>
      <c r="S19" s="11" t="s">
        <v>37</v>
      </c>
      <c r="T19" s="11" t="s">
        <v>37</v>
      </c>
      <c r="U19" s="11" t="s">
        <v>37</v>
      </c>
      <c r="V19" s="11" t="s">
        <v>37</v>
      </c>
      <c r="W19" s="11" t="s">
        <v>525</v>
      </c>
      <c r="X19" s="11" t="s">
        <v>37</v>
      </c>
      <c r="Y19" s="11" t="s">
        <v>37</v>
      </c>
      <c r="Z19" s="11" t="s">
        <v>37</v>
      </c>
    </row>
    <row r="20" spans="3:26" ht="15" customHeight="1" x14ac:dyDescent="0.2">
      <c r="C20" s="184" t="s">
        <v>230</v>
      </c>
      <c r="D20" s="37" t="s">
        <v>226</v>
      </c>
      <c r="E20" s="37" t="s">
        <v>226</v>
      </c>
      <c r="F20" s="44" t="s">
        <v>165</v>
      </c>
      <c r="G20" s="37" t="s">
        <v>13</v>
      </c>
      <c r="H20" s="49" t="s">
        <v>171</v>
      </c>
      <c r="I20" s="60">
        <v>17</v>
      </c>
      <c r="J20" s="60">
        <v>20</v>
      </c>
      <c r="K20" s="11" t="s">
        <v>248</v>
      </c>
      <c r="L20" s="11" t="s">
        <v>248</v>
      </c>
      <c r="M20" s="11" t="s">
        <v>248</v>
      </c>
      <c r="N20" s="11" t="s">
        <v>248</v>
      </c>
      <c r="O20" s="11" t="s">
        <v>248</v>
      </c>
      <c r="P20" s="11" t="s">
        <v>525</v>
      </c>
      <c r="Q20" s="11" t="s">
        <v>162</v>
      </c>
      <c r="R20" s="11" t="s">
        <v>248</v>
      </c>
      <c r="S20" s="11" t="s">
        <v>248</v>
      </c>
      <c r="T20" s="11" t="s">
        <v>248</v>
      </c>
      <c r="U20" s="11" t="s">
        <v>248</v>
      </c>
      <c r="V20" s="11" t="s">
        <v>248</v>
      </c>
      <c r="W20" s="11" t="s">
        <v>525</v>
      </c>
      <c r="X20" s="11" t="s">
        <v>248</v>
      </c>
      <c r="Y20" s="11" t="s">
        <v>248</v>
      </c>
      <c r="Z20" s="11" t="s">
        <v>248</v>
      </c>
    </row>
    <row r="21" spans="3:26" ht="15" customHeight="1" x14ac:dyDescent="0.2">
      <c r="C21" s="184" t="s">
        <v>231</v>
      </c>
      <c r="D21" s="37" t="s">
        <v>226</v>
      </c>
      <c r="E21" s="37" t="s">
        <v>226</v>
      </c>
      <c r="F21" s="44" t="s">
        <v>165</v>
      </c>
      <c r="G21" s="37" t="s">
        <v>13</v>
      </c>
      <c r="H21" s="44" t="s">
        <v>13</v>
      </c>
      <c r="I21" s="44" t="s">
        <v>13</v>
      </c>
      <c r="J21" s="44" t="s">
        <v>13</v>
      </c>
      <c r="K21" s="11" t="s">
        <v>248</v>
      </c>
      <c r="L21" s="11" t="s">
        <v>248</v>
      </c>
      <c r="M21" s="11" t="s">
        <v>248</v>
      </c>
      <c r="N21" s="11" t="s">
        <v>248</v>
      </c>
      <c r="O21" s="11" t="s">
        <v>248</v>
      </c>
      <c r="P21" s="11" t="s">
        <v>525</v>
      </c>
      <c r="Q21" s="11" t="s">
        <v>249</v>
      </c>
      <c r="R21" s="11" t="s">
        <v>248</v>
      </c>
      <c r="S21" s="11" t="s">
        <v>248</v>
      </c>
      <c r="T21" s="11" t="s">
        <v>248</v>
      </c>
      <c r="U21" s="11" t="s">
        <v>248</v>
      </c>
      <c r="V21" s="11" t="s">
        <v>248</v>
      </c>
      <c r="W21" s="11" t="s">
        <v>525</v>
      </c>
      <c r="X21" s="11" t="s">
        <v>248</v>
      </c>
      <c r="Y21" s="11" t="s">
        <v>248</v>
      </c>
      <c r="Z21" s="11" t="s">
        <v>248</v>
      </c>
    </row>
    <row r="22" spans="3:26" ht="15" customHeight="1" x14ac:dyDescent="0.2">
      <c r="C22" s="184" t="s">
        <v>19</v>
      </c>
      <c r="D22" s="37" t="s">
        <v>226</v>
      </c>
      <c r="E22" s="37" t="s">
        <v>226</v>
      </c>
      <c r="F22" s="44" t="s">
        <v>123</v>
      </c>
      <c r="G22" s="37" t="s">
        <v>13</v>
      </c>
      <c r="H22" s="44" t="s">
        <v>13</v>
      </c>
      <c r="I22" s="44" t="s">
        <v>13</v>
      </c>
      <c r="J22" s="44" t="s">
        <v>13</v>
      </c>
      <c r="K22" s="11" t="s">
        <v>14</v>
      </c>
      <c r="L22" s="11" t="s">
        <v>14</v>
      </c>
      <c r="M22" s="11" t="s">
        <v>14</v>
      </c>
      <c r="N22" s="11" t="s">
        <v>14</v>
      </c>
      <c r="O22" s="11" t="s">
        <v>14</v>
      </c>
      <c r="P22" s="11" t="s">
        <v>525</v>
      </c>
      <c r="Q22" s="11" t="s">
        <v>108</v>
      </c>
      <c r="R22" s="11" t="s">
        <v>14</v>
      </c>
      <c r="S22" s="11" t="s">
        <v>14</v>
      </c>
      <c r="T22" s="11" t="s">
        <v>14</v>
      </c>
      <c r="U22" s="11" t="s">
        <v>14</v>
      </c>
      <c r="V22" s="11" t="s">
        <v>14</v>
      </c>
      <c r="W22" s="11" t="s">
        <v>525</v>
      </c>
      <c r="X22" s="11" t="s">
        <v>14</v>
      </c>
      <c r="Y22" s="11" t="s">
        <v>14</v>
      </c>
      <c r="Z22" s="11" t="s">
        <v>14</v>
      </c>
    </row>
    <row r="23" spans="3:26" ht="15" customHeight="1" x14ac:dyDescent="0.2">
      <c r="C23" s="184" t="s">
        <v>232</v>
      </c>
      <c r="D23" s="37" t="s">
        <v>226</v>
      </c>
      <c r="E23" s="37" t="s">
        <v>226</v>
      </c>
      <c r="F23" s="44" t="s">
        <v>63</v>
      </c>
      <c r="G23" s="37" t="s">
        <v>42</v>
      </c>
      <c r="H23" s="44" t="s">
        <v>13</v>
      </c>
      <c r="I23" s="23">
        <v>300</v>
      </c>
      <c r="J23" s="23">
        <v>2800</v>
      </c>
      <c r="K23" s="11" t="s">
        <v>250</v>
      </c>
      <c r="L23" s="11" t="s">
        <v>250</v>
      </c>
      <c r="M23" s="11" t="s">
        <v>250</v>
      </c>
      <c r="N23" s="11" t="s">
        <v>250</v>
      </c>
      <c r="O23" s="11" t="s">
        <v>250</v>
      </c>
      <c r="P23" s="11" t="s">
        <v>525</v>
      </c>
      <c r="Q23" s="63" t="s">
        <v>251</v>
      </c>
      <c r="R23" s="11" t="s">
        <v>250</v>
      </c>
      <c r="S23" s="11" t="s">
        <v>250</v>
      </c>
      <c r="T23" s="11" t="s">
        <v>250</v>
      </c>
      <c r="U23" s="11" t="s">
        <v>250</v>
      </c>
      <c r="V23" s="11" t="s">
        <v>250</v>
      </c>
      <c r="W23" s="11" t="s">
        <v>525</v>
      </c>
      <c r="X23" s="11" t="s">
        <v>250</v>
      </c>
      <c r="Y23" s="11" t="s">
        <v>318</v>
      </c>
      <c r="Z23" s="11" t="s">
        <v>250</v>
      </c>
    </row>
    <row r="24" spans="3:26" ht="15" customHeight="1" x14ac:dyDescent="0.2">
      <c r="C24" s="184" t="s">
        <v>233</v>
      </c>
      <c r="D24" s="37" t="s">
        <v>226</v>
      </c>
      <c r="E24" s="37" t="s">
        <v>226</v>
      </c>
      <c r="F24" s="44" t="s">
        <v>63</v>
      </c>
      <c r="G24" s="37" t="s">
        <v>42</v>
      </c>
      <c r="H24" s="44" t="s">
        <v>13</v>
      </c>
      <c r="I24" s="23">
        <v>300</v>
      </c>
      <c r="J24" s="23">
        <v>2800</v>
      </c>
      <c r="K24" s="11" t="s">
        <v>250</v>
      </c>
      <c r="L24" s="11" t="s">
        <v>250</v>
      </c>
      <c r="M24" s="11" t="s">
        <v>250</v>
      </c>
      <c r="N24" s="11" t="s">
        <v>250</v>
      </c>
      <c r="O24" s="11" t="s">
        <v>250</v>
      </c>
      <c r="P24" s="11" t="s">
        <v>525</v>
      </c>
      <c r="Q24" s="63" t="s">
        <v>251</v>
      </c>
      <c r="R24" s="11" t="s">
        <v>250</v>
      </c>
      <c r="S24" s="11" t="s">
        <v>250</v>
      </c>
      <c r="T24" s="11" t="s">
        <v>250</v>
      </c>
      <c r="U24" s="11" t="s">
        <v>250</v>
      </c>
      <c r="V24" s="11" t="s">
        <v>250</v>
      </c>
      <c r="W24" s="11" t="s">
        <v>525</v>
      </c>
      <c r="X24" s="11" t="s">
        <v>250</v>
      </c>
      <c r="Y24" s="11" t="s">
        <v>318</v>
      </c>
      <c r="Z24" s="11" t="s">
        <v>250</v>
      </c>
    </row>
    <row r="25" spans="3:26" ht="15" customHeight="1" x14ac:dyDescent="0.2">
      <c r="C25" s="310" t="s">
        <v>301</v>
      </c>
      <c r="D25" s="311"/>
      <c r="E25" s="311"/>
      <c r="F25" s="33"/>
      <c r="G25" s="35"/>
      <c r="H25" s="33"/>
      <c r="I25" s="57"/>
      <c r="J25" s="57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3:26" ht="15" customHeight="1" x14ac:dyDescent="0.2">
      <c r="C26" s="184" t="s">
        <v>302</v>
      </c>
      <c r="D26" s="37" t="s">
        <v>226</v>
      </c>
      <c r="E26" s="37" t="s">
        <v>226</v>
      </c>
      <c r="F26" s="44" t="s">
        <v>304</v>
      </c>
      <c r="G26" s="37" t="s">
        <v>13</v>
      </c>
      <c r="H26" s="49" t="s">
        <v>13</v>
      </c>
      <c r="I26" s="37" t="s">
        <v>13</v>
      </c>
      <c r="J26" s="49" t="s">
        <v>13</v>
      </c>
      <c r="K26" s="11" t="s">
        <v>305</v>
      </c>
      <c r="L26" s="11" t="s">
        <v>100</v>
      </c>
      <c r="M26" s="11" t="s">
        <v>306</v>
      </c>
      <c r="N26" s="11" t="s">
        <v>305</v>
      </c>
      <c r="O26" s="11" t="s">
        <v>305</v>
      </c>
      <c r="P26" s="11" t="s">
        <v>525</v>
      </c>
      <c r="Q26" s="11" t="s">
        <v>100</v>
      </c>
      <c r="R26" s="11" t="s">
        <v>307</v>
      </c>
      <c r="S26" s="11" t="s">
        <v>100</v>
      </c>
      <c r="T26" s="11" t="s">
        <v>100</v>
      </c>
      <c r="U26" s="11" t="s">
        <v>100</v>
      </c>
      <c r="V26" s="11" t="s">
        <v>100</v>
      </c>
      <c r="W26" s="11" t="s">
        <v>525</v>
      </c>
      <c r="X26" s="11" t="s">
        <v>100</v>
      </c>
      <c r="Y26" s="11" t="s">
        <v>100</v>
      </c>
      <c r="Z26" s="11" t="s">
        <v>100</v>
      </c>
    </row>
    <row r="27" spans="3:26" ht="15" customHeight="1" x14ac:dyDescent="0.2">
      <c r="C27" s="184" t="s">
        <v>303</v>
      </c>
      <c r="D27" s="37" t="s">
        <v>226</v>
      </c>
      <c r="E27" s="37" t="s">
        <v>226</v>
      </c>
      <c r="F27" s="44" t="s">
        <v>304</v>
      </c>
      <c r="G27" s="37" t="s">
        <v>13</v>
      </c>
      <c r="H27" s="49" t="s">
        <v>13</v>
      </c>
      <c r="I27" s="37" t="s">
        <v>13</v>
      </c>
      <c r="J27" s="49" t="s">
        <v>13</v>
      </c>
      <c r="K27" s="11" t="s">
        <v>71</v>
      </c>
      <c r="L27" s="11" t="s">
        <v>100</v>
      </c>
      <c r="M27" s="11" t="s">
        <v>242</v>
      </c>
      <c r="N27" s="11">
        <v>100</v>
      </c>
      <c r="O27" s="11">
        <v>88</v>
      </c>
      <c r="P27" s="65">
        <f t="shared" ref="P27" si="3">ABS(N27-O27)/AVERAGE(N27:O27)</f>
        <v>0.1276595744680851</v>
      </c>
      <c r="Q27" s="11" t="s">
        <v>100</v>
      </c>
      <c r="R27" s="11" t="s">
        <v>72</v>
      </c>
      <c r="S27" s="11" t="s">
        <v>100</v>
      </c>
      <c r="T27" s="11" t="s">
        <v>100</v>
      </c>
      <c r="U27" s="11" t="s">
        <v>100</v>
      </c>
      <c r="V27" s="11" t="s">
        <v>100</v>
      </c>
      <c r="W27" s="11" t="s">
        <v>525</v>
      </c>
      <c r="X27" s="11" t="s">
        <v>100</v>
      </c>
      <c r="Y27" s="11" t="s">
        <v>100</v>
      </c>
      <c r="Z27" s="11" t="s">
        <v>100</v>
      </c>
    </row>
    <row r="28" spans="3:26" ht="15" customHeight="1" x14ac:dyDescent="0.2">
      <c r="C28" s="215" t="s">
        <v>315</v>
      </c>
      <c r="D28" s="47" t="s">
        <v>226</v>
      </c>
      <c r="E28" s="47" t="s">
        <v>76</v>
      </c>
      <c r="F28" s="52" t="s">
        <v>126</v>
      </c>
      <c r="G28" s="47" t="s">
        <v>13</v>
      </c>
      <c r="H28" s="52" t="s">
        <v>13</v>
      </c>
      <c r="I28" s="47" t="s">
        <v>13</v>
      </c>
      <c r="J28" s="52" t="s">
        <v>13</v>
      </c>
      <c r="K28" s="48">
        <v>5.0999999999999997E-2</v>
      </c>
      <c r="L28" s="48" t="s">
        <v>100</v>
      </c>
      <c r="M28" s="48">
        <v>0.17</v>
      </c>
      <c r="N28" s="48" t="s">
        <v>116</v>
      </c>
      <c r="O28" s="48" t="s">
        <v>116</v>
      </c>
      <c r="P28" s="48" t="s">
        <v>525</v>
      </c>
      <c r="Q28" s="48" t="s">
        <v>100</v>
      </c>
      <c r="R28" s="48">
        <v>0.16</v>
      </c>
      <c r="S28" s="48" t="s">
        <v>100</v>
      </c>
      <c r="T28" s="48" t="s">
        <v>100</v>
      </c>
      <c r="U28" s="48" t="s">
        <v>100</v>
      </c>
      <c r="V28" s="48" t="s">
        <v>100</v>
      </c>
      <c r="W28" s="48" t="s">
        <v>525</v>
      </c>
      <c r="X28" s="48" t="s">
        <v>100</v>
      </c>
      <c r="Y28" s="48" t="s">
        <v>100</v>
      </c>
      <c r="Z28" s="48" t="s">
        <v>100</v>
      </c>
    </row>
    <row r="29" spans="3:26" ht="15" customHeight="1" x14ac:dyDescent="0.2">
      <c r="C29" s="310" t="s">
        <v>301</v>
      </c>
      <c r="D29" s="311"/>
      <c r="E29" s="311"/>
      <c r="F29" s="33"/>
      <c r="G29" s="35"/>
      <c r="H29" s="33"/>
      <c r="I29" s="56"/>
      <c r="J29" s="57"/>
      <c r="K29" s="29"/>
      <c r="L29" s="29"/>
      <c r="M29" s="29"/>
      <c r="N29" s="29"/>
      <c r="O29" s="29" t="s">
        <v>316</v>
      </c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3:26" ht="15" customHeight="1" x14ac:dyDescent="0.2">
      <c r="C30" s="184" t="s">
        <v>143</v>
      </c>
      <c r="D30" s="37" t="s">
        <v>226</v>
      </c>
      <c r="E30" s="37" t="s">
        <v>226</v>
      </c>
      <c r="F30" s="44" t="s">
        <v>304</v>
      </c>
      <c r="G30" s="37" t="s">
        <v>13</v>
      </c>
      <c r="H30" s="49" t="s">
        <v>13</v>
      </c>
      <c r="I30" s="37" t="s">
        <v>13</v>
      </c>
      <c r="J30" s="49" t="s">
        <v>13</v>
      </c>
      <c r="K30" s="11" t="s">
        <v>309</v>
      </c>
      <c r="L30" s="11" t="s">
        <v>100</v>
      </c>
      <c r="M30" s="11" t="s">
        <v>311</v>
      </c>
      <c r="N30" s="11">
        <v>7700</v>
      </c>
      <c r="O30" s="11">
        <v>7500</v>
      </c>
      <c r="P30" s="65">
        <f t="shared" ref="P30:P31" si="4">ABS(N30-O30)/AVERAGE(N30:O30)</f>
        <v>2.6315789473684209E-2</v>
      </c>
      <c r="Q30" s="11" t="s">
        <v>100</v>
      </c>
      <c r="R30" s="11" t="s">
        <v>313</v>
      </c>
      <c r="S30" s="11" t="s">
        <v>100</v>
      </c>
      <c r="T30" s="11" t="s">
        <v>100</v>
      </c>
      <c r="U30" s="11" t="s">
        <v>100</v>
      </c>
      <c r="V30" s="11" t="s">
        <v>100</v>
      </c>
      <c r="W30" s="11" t="s">
        <v>525</v>
      </c>
      <c r="X30" s="11" t="s">
        <v>100</v>
      </c>
      <c r="Y30" s="11" t="s">
        <v>100</v>
      </c>
      <c r="Z30" s="11" t="s">
        <v>100</v>
      </c>
    </row>
    <row r="31" spans="3:26" ht="15" customHeight="1" x14ac:dyDescent="0.2">
      <c r="C31" s="184" t="s">
        <v>157</v>
      </c>
      <c r="D31" s="37" t="s">
        <v>226</v>
      </c>
      <c r="E31" s="37" t="s">
        <v>226</v>
      </c>
      <c r="F31" s="44" t="s">
        <v>304</v>
      </c>
      <c r="G31" s="37" t="s">
        <v>13</v>
      </c>
      <c r="H31" s="49" t="s">
        <v>13</v>
      </c>
      <c r="I31" s="37" t="s">
        <v>13</v>
      </c>
      <c r="J31" s="49" t="s">
        <v>13</v>
      </c>
      <c r="K31" s="11" t="s">
        <v>310</v>
      </c>
      <c r="L31" s="11" t="s">
        <v>100</v>
      </c>
      <c r="M31" s="11" t="s">
        <v>312</v>
      </c>
      <c r="N31" s="11">
        <v>1300</v>
      </c>
      <c r="O31" s="11">
        <v>1200</v>
      </c>
      <c r="P31" s="65">
        <f t="shared" si="4"/>
        <v>0.08</v>
      </c>
      <c r="Q31" s="11" t="s">
        <v>100</v>
      </c>
      <c r="R31" s="11" t="s">
        <v>314</v>
      </c>
      <c r="S31" s="11" t="s">
        <v>100</v>
      </c>
      <c r="T31" s="11" t="s">
        <v>100</v>
      </c>
      <c r="U31" s="11" t="s">
        <v>100</v>
      </c>
      <c r="V31" s="11" t="s">
        <v>100</v>
      </c>
      <c r="W31" s="11" t="s">
        <v>525</v>
      </c>
      <c r="X31" s="11" t="s">
        <v>100</v>
      </c>
      <c r="Y31" s="11" t="s">
        <v>100</v>
      </c>
      <c r="Z31" s="11" t="s">
        <v>100</v>
      </c>
    </row>
    <row r="32" spans="3:26" ht="15.95" customHeight="1" x14ac:dyDescent="0.2">
      <c r="C32" s="146" t="s">
        <v>97</v>
      </c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3:26" ht="34.5" customHeight="1" x14ac:dyDescent="0.2">
      <c r="C33" s="39" t="s">
        <v>40</v>
      </c>
      <c r="D33" s="3"/>
      <c r="E33" s="336" t="s">
        <v>512</v>
      </c>
      <c r="F33" s="336"/>
      <c r="G33" s="336"/>
      <c r="H33" s="336"/>
      <c r="I33" s="336"/>
      <c r="J33" s="336"/>
      <c r="K33" s="61"/>
      <c r="L33" s="32"/>
      <c r="M33" s="32"/>
      <c r="N33" s="1"/>
      <c r="O33" s="1"/>
      <c r="P33" s="1"/>
      <c r="Q33" s="1"/>
      <c r="R33" s="1"/>
      <c r="T33" s="32"/>
      <c r="U33" s="32"/>
      <c r="V33" s="1"/>
      <c r="W33" s="1"/>
      <c r="X33" s="1"/>
      <c r="Y33" s="1"/>
      <c r="Z33" s="1"/>
    </row>
    <row r="34" spans="3:26" ht="39" customHeight="1" x14ac:dyDescent="0.2">
      <c r="C34" s="39" t="s">
        <v>254</v>
      </c>
      <c r="D34" s="3"/>
      <c r="E34" s="336" t="s">
        <v>513</v>
      </c>
      <c r="F34" s="336"/>
      <c r="G34" s="336"/>
      <c r="H34" s="336"/>
      <c r="I34" s="336"/>
      <c r="J34" s="336"/>
      <c r="K34" s="61"/>
      <c r="L34" s="32"/>
      <c r="M34" s="32"/>
      <c r="N34" s="1"/>
      <c r="O34" s="1"/>
      <c r="P34" s="1"/>
      <c r="Q34" s="1"/>
      <c r="R34" s="1"/>
      <c r="T34" s="32"/>
      <c r="U34" s="32"/>
      <c r="V34" s="1"/>
      <c r="W34" s="1"/>
      <c r="X34" s="1"/>
      <c r="Y34" s="1"/>
      <c r="Z34" s="1"/>
    </row>
    <row r="35" spans="3:26" ht="27.75" customHeight="1" x14ac:dyDescent="0.2">
      <c r="C35" s="39" t="s">
        <v>489</v>
      </c>
      <c r="D35" s="3"/>
      <c r="E35" s="336" t="s">
        <v>521</v>
      </c>
      <c r="F35" s="336"/>
      <c r="G35" s="336"/>
      <c r="H35" s="336"/>
      <c r="I35" s="336"/>
      <c r="J35" s="336"/>
      <c r="K35" s="61"/>
      <c r="L35" s="55"/>
      <c r="M35" s="55"/>
      <c r="N35" s="1"/>
      <c r="O35" s="1"/>
      <c r="P35" s="1"/>
      <c r="Q35" s="1"/>
      <c r="R35" s="1"/>
      <c r="T35" s="55"/>
      <c r="U35" s="55"/>
      <c r="V35" s="1"/>
      <c r="W35" s="1"/>
      <c r="X35" s="1"/>
      <c r="Y35" s="1"/>
      <c r="Z35" s="1"/>
    </row>
    <row r="36" spans="3:26" ht="26.25" customHeight="1" x14ac:dyDescent="0.2">
      <c r="C36" s="39" t="s">
        <v>522</v>
      </c>
      <c r="D36" s="3"/>
      <c r="E36" s="336" t="s">
        <v>523</v>
      </c>
      <c r="F36" s="336"/>
      <c r="G36" s="336"/>
      <c r="H36" s="336"/>
      <c r="I36" s="336"/>
      <c r="J36" s="336"/>
      <c r="K36" s="61"/>
      <c r="L36" s="55"/>
      <c r="M36" s="55"/>
      <c r="N36" s="1"/>
      <c r="O36" s="1"/>
      <c r="P36" s="1"/>
      <c r="Q36" s="1"/>
      <c r="R36" s="1"/>
      <c r="T36" s="55"/>
      <c r="U36" s="55"/>
      <c r="V36" s="1"/>
      <c r="W36" s="1"/>
      <c r="X36" s="1"/>
      <c r="Y36" s="1"/>
      <c r="Z36" s="1"/>
    </row>
    <row r="37" spans="3:26" ht="13.5" customHeight="1" x14ac:dyDescent="0.2">
      <c r="C37" s="41" t="s">
        <v>115</v>
      </c>
      <c r="D37" s="42" t="s">
        <v>98</v>
      </c>
      <c r="E37" s="42" t="s">
        <v>516</v>
      </c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spans="3:26" ht="13.5" customHeight="1" x14ac:dyDescent="0.2">
      <c r="C38" s="64"/>
      <c r="D38" s="42"/>
      <c r="E38" s="3" t="s">
        <v>517</v>
      </c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spans="3:26" x14ac:dyDescent="0.2">
      <c r="C39" s="4" t="s">
        <v>13</v>
      </c>
      <c r="D39" s="3" t="s">
        <v>99</v>
      </c>
      <c r="E39" s="3" t="s">
        <v>99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3:26" x14ac:dyDescent="0.2">
      <c r="C40" s="4" t="s">
        <v>100</v>
      </c>
      <c r="D40" s="3" t="s">
        <v>101</v>
      </c>
      <c r="E40" s="3" t="s">
        <v>101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3:26" x14ac:dyDescent="0.2">
      <c r="C41" s="4" t="s">
        <v>15</v>
      </c>
      <c r="D41" s="3" t="s">
        <v>102</v>
      </c>
      <c r="E41" s="3" t="s">
        <v>102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3:26" x14ac:dyDescent="0.2">
      <c r="C42" s="4" t="s">
        <v>1</v>
      </c>
      <c r="D42" s="3"/>
      <c r="E42" s="3" t="s">
        <v>105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3:26" x14ac:dyDescent="0.2">
      <c r="C43" s="45" t="s">
        <v>202</v>
      </c>
      <c r="D43" s="3"/>
      <c r="E43" s="3" t="s">
        <v>106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3:26" x14ac:dyDescent="0.2">
      <c r="C44" s="4" t="s">
        <v>103</v>
      </c>
      <c r="D44" s="3"/>
      <c r="E44" s="3" t="s">
        <v>104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3:26" x14ac:dyDescent="0.2">
      <c r="C45" s="66" t="s">
        <v>525</v>
      </c>
      <c r="E45" s="6" t="s">
        <v>526</v>
      </c>
    </row>
  </sheetData>
  <mergeCells count="15">
    <mergeCell ref="G4:G6"/>
    <mergeCell ref="C8:E9"/>
    <mergeCell ref="E35:J35"/>
    <mergeCell ref="E36:J36"/>
    <mergeCell ref="E34:J34"/>
    <mergeCell ref="I4:I6"/>
    <mergeCell ref="J4:J6"/>
    <mergeCell ref="E33:J33"/>
    <mergeCell ref="C11:E11"/>
    <mergeCell ref="C16:E16"/>
    <mergeCell ref="H4:H6"/>
    <mergeCell ref="C25:E25"/>
    <mergeCell ref="C29:E29"/>
    <mergeCell ref="E4:E7"/>
    <mergeCell ref="F4:F7"/>
  </mergeCells>
  <printOptions horizontalCentered="1"/>
  <pageMargins left="0.70866141732283505" right="0.70866141732283505" top="1.69291338582677" bottom="0.74803149606299202" header="0.66929133858267698" footer="0.31496062992126"/>
  <pageSetup paperSize="17" scale="70" fitToWidth="0" orientation="landscape" r:id="rId1"/>
  <headerFooter alignWithMargins="0">
    <oddHeader>&amp;L&amp;"Arial,Bold"&amp;K04+000Table 8
Soil Analytical Results
Petroleum Hydrocarbons&amp;R&amp;G</oddHeader>
    <oddFooter>&amp;L&amp;8&amp;K000000Project No. 102089-000&amp;R&amp;8&amp;P/&amp;N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view="pageLayout" topLeftCell="C4" zoomScale="70" zoomScaleNormal="100" zoomScaleSheetLayoutView="115" zoomScalePageLayoutView="70" workbookViewId="0">
      <selection activeCell="R26" sqref="R26"/>
    </sheetView>
  </sheetViews>
  <sheetFormatPr defaultColWidth="8.85546875" defaultRowHeight="12" x14ac:dyDescent="0.2"/>
  <cols>
    <col min="1" max="1" width="4.42578125" style="6" hidden="1" customWidth="1"/>
    <col min="2" max="2" width="25.7109375" style="6" hidden="1" customWidth="1"/>
    <col min="3" max="3" width="34.5703125" style="6" customWidth="1"/>
    <col min="4" max="4" width="12.7109375" style="6" hidden="1" customWidth="1"/>
    <col min="5" max="5" width="6.7109375" style="6" customWidth="1"/>
    <col min="6" max="6" width="7.5703125" style="6" customWidth="1"/>
    <col min="7" max="7" width="11" style="6" customWidth="1"/>
    <col min="8" max="8" width="11" style="6" hidden="1" customWidth="1"/>
    <col min="9" max="9" width="13.42578125" style="6" customWidth="1"/>
    <col min="10" max="10" width="10.5703125" style="6" customWidth="1"/>
    <col min="11" max="11" width="10.42578125" style="6" customWidth="1"/>
    <col min="12" max="12" width="13.42578125" style="6" customWidth="1"/>
    <col min="13" max="13" width="10.5703125" style="6" customWidth="1"/>
    <col min="14" max="14" width="9.85546875" style="6" customWidth="1"/>
    <col min="15" max="16384" width="8.85546875" style="6"/>
  </cols>
  <sheetData>
    <row r="1" spans="1:15" s="21" customFormat="1" ht="33" hidden="1" customHeight="1" thickTop="1" x14ac:dyDescent="0.3">
      <c r="A1" s="20"/>
      <c r="B1" s="20"/>
      <c r="C1" s="25"/>
      <c r="D1" s="25"/>
      <c r="E1" s="25"/>
      <c r="F1" s="25"/>
      <c r="G1" s="25"/>
      <c r="H1" s="25"/>
      <c r="I1" s="26"/>
    </row>
    <row r="2" spans="1:15" ht="13.5" hidden="1" customHeight="1" x14ac:dyDescent="0.2">
      <c r="A2" s="9"/>
      <c r="B2" s="9"/>
      <c r="C2" s="27"/>
      <c r="D2" s="28"/>
      <c r="E2" s="28"/>
      <c r="F2" s="28"/>
      <c r="G2" s="28"/>
      <c r="H2" s="28"/>
      <c r="I2" s="38"/>
    </row>
    <row r="3" spans="1:15" s="1" customFormat="1" ht="12" hidden="1" customHeight="1" x14ac:dyDescent="0.2">
      <c r="C3" s="4" t="s">
        <v>1</v>
      </c>
      <c r="D3" s="3" t="s">
        <v>105</v>
      </c>
      <c r="E3" s="3" t="s">
        <v>105</v>
      </c>
      <c r="F3" s="3"/>
      <c r="G3" s="3"/>
      <c r="H3" s="95"/>
    </row>
    <row r="4" spans="1:15" s="1" customFormat="1" ht="18" customHeight="1" x14ac:dyDescent="0.2">
      <c r="C4" s="173" t="s">
        <v>2</v>
      </c>
      <c r="D4" s="181"/>
      <c r="E4" s="339" t="s">
        <v>0</v>
      </c>
      <c r="F4" s="337" t="s">
        <v>103</v>
      </c>
      <c r="G4" s="339" t="s">
        <v>203</v>
      </c>
      <c r="H4" s="181"/>
      <c r="I4" s="182">
        <v>42579</v>
      </c>
      <c r="J4" s="182">
        <v>42579</v>
      </c>
      <c r="K4" s="182">
        <v>42579</v>
      </c>
      <c r="L4" s="182">
        <v>42579</v>
      </c>
      <c r="M4" s="178"/>
      <c r="N4" s="182">
        <v>42579</v>
      </c>
      <c r="O4" s="6"/>
    </row>
    <row r="5" spans="1:15" ht="54" customHeight="1" x14ac:dyDescent="0.2">
      <c r="C5" s="8" t="s">
        <v>3</v>
      </c>
      <c r="D5" s="124"/>
      <c r="E5" s="340"/>
      <c r="F5" s="338"/>
      <c r="G5" s="340"/>
      <c r="H5" s="124" t="s">
        <v>548</v>
      </c>
      <c r="I5" s="31" t="s">
        <v>206</v>
      </c>
      <c r="J5" s="31" t="s">
        <v>207</v>
      </c>
      <c r="K5" s="31" t="s">
        <v>208</v>
      </c>
      <c r="L5" s="31" t="s">
        <v>527</v>
      </c>
      <c r="M5" s="213" t="s">
        <v>524</v>
      </c>
      <c r="N5" s="31" t="s">
        <v>209</v>
      </c>
    </row>
    <row r="6" spans="1:15" ht="20.25" customHeight="1" x14ac:dyDescent="0.2">
      <c r="C6" s="7" t="s">
        <v>4</v>
      </c>
      <c r="D6" s="124"/>
      <c r="E6" s="340"/>
      <c r="F6" s="338"/>
      <c r="G6" s="340"/>
      <c r="H6" s="124"/>
      <c r="I6" s="38" t="s">
        <v>124</v>
      </c>
      <c r="J6" s="38" t="s">
        <v>124</v>
      </c>
      <c r="K6" s="38" t="s">
        <v>124</v>
      </c>
      <c r="L6" s="38" t="s">
        <v>124</v>
      </c>
      <c r="M6" s="126"/>
      <c r="N6" s="38" t="s">
        <v>124</v>
      </c>
    </row>
    <row r="7" spans="1:15" ht="17.25" customHeight="1" x14ac:dyDescent="0.2">
      <c r="C7" s="202" t="s">
        <v>5</v>
      </c>
      <c r="D7" s="36"/>
      <c r="E7" s="349"/>
      <c r="F7" s="350"/>
      <c r="G7" s="36"/>
      <c r="H7" s="36"/>
      <c r="I7" s="216" t="s">
        <v>6</v>
      </c>
      <c r="J7" s="216" t="s">
        <v>6</v>
      </c>
      <c r="K7" s="216" t="s">
        <v>6</v>
      </c>
      <c r="L7" s="216" t="s">
        <v>6</v>
      </c>
      <c r="M7" s="195"/>
      <c r="N7" s="216" t="s">
        <v>6</v>
      </c>
    </row>
    <row r="8" spans="1:15" ht="15" customHeight="1" x14ac:dyDescent="0.2">
      <c r="C8" s="347" t="s">
        <v>176</v>
      </c>
      <c r="D8" s="348"/>
      <c r="E8" s="348"/>
      <c r="F8" s="156"/>
      <c r="G8" s="155"/>
      <c r="H8" s="155"/>
      <c r="I8" s="149"/>
      <c r="J8" s="149"/>
      <c r="K8" s="149"/>
      <c r="L8" s="149"/>
      <c r="M8" s="197"/>
      <c r="N8" s="149"/>
    </row>
    <row r="9" spans="1:15" ht="17.25" customHeight="1" x14ac:dyDescent="0.2">
      <c r="C9" s="183" t="s">
        <v>186</v>
      </c>
      <c r="D9" s="150" t="s">
        <v>10</v>
      </c>
      <c r="E9" s="150" t="s">
        <v>201</v>
      </c>
      <c r="F9" s="151">
        <v>1</v>
      </c>
      <c r="G9" s="150" t="s">
        <v>205</v>
      </c>
      <c r="H9" s="150" t="s">
        <v>13</v>
      </c>
      <c r="I9" s="153" t="s">
        <v>109</v>
      </c>
      <c r="J9" s="153" t="s">
        <v>210</v>
      </c>
      <c r="K9" s="153" t="s">
        <v>109</v>
      </c>
      <c r="L9" s="153" t="s">
        <v>109</v>
      </c>
      <c r="M9" s="153" t="s">
        <v>525</v>
      </c>
      <c r="N9" s="153" t="s">
        <v>109</v>
      </c>
    </row>
    <row r="10" spans="1:15" ht="19.5" customHeight="1" x14ac:dyDescent="0.2">
      <c r="C10" s="184" t="s">
        <v>189</v>
      </c>
      <c r="D10" s="37"/>
      <c r="E10" s="37" t="s">
        <v>201</v>
      </c>
      <c r="F10" s="44">
        <v>1</v>
      </c>
      <c r="G10" s="37" t="s">
        <v>204</v>
      </c>
      <c r="H10" s="37" t="s">
        <v>71</v>
      </c>
      <c r="I10" s="11" t="s">
        <v>211</v>
      </c>
      <c r="J10" s="11" t="s">
        <v>62</v>
      </c>
      <c r="K10" s="11" t="s">
        <v>108</v>
      </c>
      <c r="L10" s="11" t="s">
        <v>44</v>
      </c>
      <c r="M10" s="11" t="s">
        <v>525</v>
      </c>
      <c r="N10" s="11" t="s">
        <v>212</v>
      </c>
    </row>
    <row r="11" spans="1:15" ht="13.5" customHeight="1" x14ac:dyDescent="0.2">
      <c r="C11" s="310" t="s">
        <v>73</v>
      </c>
      <c r="D11" s="311"/>
      <c r="E11" s="311"/>
      <c r="F11" s="33"/>
      <c r="G11" s="35"/>
      <c r="H11" s="93"/>
      <c r="I11" s="29"/>
      <c r="J11" s="29"/>
      <c r="K11" s="29"/>
      <c r="L11" s="29"/>
      <c r="M11" s="29"/>
      <c r="N11" s="29"/>
    </row>
    <row r="12" spans="1:15" ht="15.6" customHeight="1" x14ac:dyDescent="0.2">
      <c r="C12" s="184" t="s">
        <v>224</v>
      </c>
      <c r="D12" s="37"/>
      <c r="E12" s="37" t="s">
        <v>76</v>
      </c>
      <c r="F12" s="44">
        <v>1</v>
      </c>
      <c r="G12" s="37" t="s">
        <v>13</v>
      </c>
      <c r="H12" s="37" t="s">
        <v>13</v>
      </c>
      <c r="I12" s="11" t="s">
        <v>213</v>
      </c>
      <c r="J12" s="11" t="s">
        <v>214</v>
      </c>
      <c r="K12" s="11">
        <v>11</v>
      </c>
      <c r="L12" s="11">
        <v>12</v>
      </c>
      <c r="M12" s="65">
        <f t="shared" ref="M12" si="0">ABS(K12-L12)/AVERAGE(K12:L12)</f>
        <v>8.6956521739130432E-2</v>
      </c>
      <c r="N12" s="11" t="s">
        <v>215</v>
      </c>
    </row>
    <row r="13" spans="1:15" ht="18.95" customHeight="1" x14ac:dyDescent="0.2">
      <c r="C13" s="146" t="s">
        <v>97</v>
      </c>
      <c r="D13" s="3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35.25" customHeight="1" x14ac:dyDescent="0.2">
      <c r="C14" s="39" t="s">
        <v>40</v>
      </c>
      <c r="D14" s="3"/>
      <c r="E14" s="336" t="s">
        <v>511</v>
      </c>
      <c r="F14" s="336"/>
      <c r="G14" s="336"/>
      <c r="H14" s="336"/>
      <c r="I14" s="336"/>
      <c r="J14" s="32"/>
      <c r="K14" s="32"/>
      <c r="L14" s="1"/>
      <c r="M14" s="1"/>
      <c r="N14" s="1"/>
      <c r="O14" s="1"/>
    </row>
    <row r="15" spans="1:15" ht="65.25" hidden="1" customHeight="1" x14ac:dyDescent="0.2">
      <c r="C15" s="39" t="s">
        <v>254</v>
      </c>
      <c r="D15" s="95"/>
      <c r="E15" s="336" t="s">
        <v>547</v>
      </c>
      <c r="F15" s="336"/>
      <c r="G15" s="336"/>
      <c r="H15" s="336"/>
      <c r="I15" s="336"/>
      <c r="J15" s="94"/>
      <c r="K15" s="94"/>
      <c r="L15" s="1"/>
      <c r="M15" s="1"/>
      <c r="N15" s="1"/>
      <c r="O15" s="1"/>
    </row>
    <row r="16" spans="1:15" x14ac:dyDescent="0.2">
      <c r="C16" s="41" t="s">
        <v>115</v>
      </c>
      <c r="D16" s="42" t="s">
        <v>98</v>
      </c>
      <c r="E16" s="42" t="s">
        <v>529</v>
      </c>
      <c r="F16" s="42"/>
      <c r="G16" s="42"/>
      <c r="H16" s="42"/>
      <c r="I16" s="42"/>
      <c r="J16" s="42"/>
      <c r="K16" s="42"/>
      <c r="L16" s="42"/>
      <c r="M16" s="42"/>
      <c r="N16" s="42"/>
      <c r="O16" s="40"/>
    </row>
    <row r="17" spans="3:15" x14ac:dyDescent="0.2">
      <c r="C17" s="4" t="s">
        <v>13</v>
      </c>
      <c r="D17" s="3" t="s">
        <v>99</v>
      </c>
      <c r="E17" s="3" t="s">
        <v>99</v>
      </c>
      <c r="F17" s="3"/>
      <c r="G17" s="3"/>
      <c r="H17" s="95"/>
      <c r="I17" s="3"/>
      <c r="J17" s="3"/>
      <c r="K17" s="3"/>
      <c r="L17" s="3"/>
      <c r="M17" s="3"/>
      <c r="N17" s="3"/>
      <c r="O17" s="1"/>
    </row>
    <row r="18" spans="3:15" x14ac:dyDescent="0.2">
      <c r="C18" s="4" t="s">
        <v>100</v>
      </c>
      <c r="D18" s="3" t="s">
        <v>101</v>
      </c>
      <c r="E18" s="3" t="s">
        <v>101</v>
      </c>
      <c r="F18" s="3"/>
      <c r="G18" s="3"/>
      <c r="H18" s="95"/>
      <c r="I18" s="3"/>
      <c r="J18" s="3"/>
      <c r="K18" s="3"/>
      <c r="L18" s="3"/>
      <c r="M18" s="3"/>
      <c r="N18" s="3"/>
      <c r="O18" s="1"/>
    </row>
    <row r="19" spans="3:15" x14ac:dyDescent="0.2">
      <c r="C19" s="4" t="s">
        <v>15</v>
      </c>
      <c r="D19" s="3" t="s">
        <v>102</v>
      </c>
      <c r="E19" s="3" t="s">
        <v>102</v>
      </c>
      <c r="F19" s="3"/>
      <c r="G19" s="3"/>
      <c r="H19" s="95"/>
      <c r="I19" s="3"/>
      <c r="J19" s="3"/>
      <c r="K19" s="3"/>
      <c r="L19" s="3"/>
      <c r="M19" s="3"/>
      <c r="N19" s="3"/>
      <c r="O19" s="1"/>
    </row>
    <row r="20" spans="3:15" x14ac:dyDescent="0.2">
      <c r="C20" s="4" t="s">
        <v>1</v>
      </c>
      <c r="D20" s="3"/>
      <c r="E20" s="3" t="s">
        <v>105</v>
      </c>
      <c r="F20" s="3"/>
      <c r="G20" s="3"/>
      <c r="H20" s="95"/>
      <c r="I20" s="3"/>
      <c r="J20" s="3"/>
      <c r="K20" s="3"/>
      <c r="L20" s="3"/>
      <c r="M20" s="3"/>
      <c r="N20" s="3"/>
      <c r="O20" s="1"/>
    </row>
    <row r="21" spans="3:15" x14ac:dyDescent="0.2">
      <c r="C21" s="45" t="s">
        <v>202</v>
      </c>
      <c r="D21" s="3"/>
      <c r="E21" s="3" t="s">
        <v>106</v>
      </c>
      <c r="F21" s="3"/>
      <c r="G21" s="3"/>
      <c r="H21" s="95"/>
      <c r="I21" s="3"/>
      <c r="J21" s="3"/>
      <c r="K21" s="3"/>
      <c r="L21" s="3"/>
      <c r="M21" s="3"/>
      <c r="N21" s="3"/>
      <c r="O21" s="1"/>
    </row>
    <row r="22" spans="3:15" x14ac:dyDescent="0.2">
      <c r="C22" s="4" t="s">
        <v>103</v>
      </c>
      <c r="D22" s="3"/>
      <c r="E22" s="3" t="s">
        <v>104</v>
      </c>
      <c r="F22" s="3"/>
      <c r="G22" s="3"/>
      <c r="H22" s="95"/>
      <c r="I22" s="3"/>
      <c r="J22" s="3"/>
      <c r="K22" s="3"/>
      <c r="L22" s="3"/>
      <c r="M22" s="3"/>
      <c r="N22" s="3"/>
      <c r="O22" s="1"/>
    </row>
    <row r="23" spans="3:15" x14ac:dyDescent="0.2">
      <c r="C23" s="66" t="s">
        <v>525</v>
      </c>
      <c r="E23" s="6" t="s">
        <v>526</v>
      </c>
    </row>
  </sheetData>
  <mergeCells count="7">
    <mergeCell ref="E15:I15"/>
    <mergeCell ref="C8:E8"/>
    <mergeCell ref="C11:E11"/>
    <mergeCell ref="E14:I14"/>
    <mergeCell ref="E4:E7"/>
    <mergeCell ref="F4:F7"/>
    <mergeCell ref="G4:G6"/>
  </mergeCells>
  <printOptions horizontalCentered="1"/>
  <pageMargins left="0.70866141732283505" right="0.70866141732283505" top="1.69291338582677" bottom="0.74803149606299202" header="0.66929133858267698" footer="0.31496062992126"/>
  <pageSetup scale="70" fitToWidth="0" orientation="landscape" r:id="rId1"/>
  <headerFooter alignWithMargins="0">
    <oddHeader>&amp;L&amp;"Arial,Bold"&amp;K04+000Table 9
Soil Analytical Results
Poly– and Perfluoroalkyl Substances
&amp;R&amp;G</oddHeader>
    <oddFooter>&amp;L&amp;8Project No. 102089-000&amp;R&amp;8&amp;P/&amp;N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5836388195747833855717EA49C1B" ma:contentTypeVersion="4" ma:contentTypeDescription="Create a new document." ma:contentTypeScope="" ma:versionID="95badc353c984a85c2d1d5e8c8b52f7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96ba11fc0b0f11135d6dc28d8a2ff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9E6A6A-93B4-4CB0-8525-80E3CE2F54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C67194-F9F0-40ED-B842-92A516600E88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E33970B-7642-4238-B8D2-CE35B089B5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Monitoring Table</vt:lpstr>
      <vt:lpstr>Apron_GW_PHCs</vt:lpstr>
      <vt:lpstr>Apron_GW_PAH</vt:lpstr>
      <vt:lpstr>Apron_GW_Inorganics </vt:lpstr>
      <vt:lpstr>Apron_GW_Misc</vt:lpstr>
      <vt:lpstr>Apron_Sump_water</vt:lpstr>
      <vt:lpstr>Apron_PFOS_water</vt:lpstr>
      <vt:lpstr>Apron_Soil</vt:lpstr>
      <vt:lpstr>Apron_PFOS_Soil</vt:lpstr>
      <vt:lpstr>PFOS soil QAQC</vt:lpstr>
      <vt:lpstr>Apron_PFOS_Soil!Print_Area</vt:lpstr>
      <vt:lpstr>Apron_PFOS_water!Print_Area</vt:lpstr>
      <vt:lpstr>'Apron_GW_Inorganics '!Print_Titles</vt:lpstr>
      <vt:lpstr>Apron_GW_Misc!Print_Titles</vt:lpstr>
      <vt:lpstr>Apron_GW_PAH!Print_Titles</vt:lpstr>
      <vt:lpstr>Apron_GW_PHCs!Print_Titles</vt:lpstr>
      <vt:lpstr>Apron_Soil!Print_Titles</vt:lpstr>
      <vt:lpstr>Apron_Sump_water!Print_Titles</vt:lpstr>
      <vt:lpstr>'Monitoring Table'!Print_Titles</vt:lpstr>
    </vt:vector>
  </TitlesOfParts>
  <Company>Arcadis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Fletcher</dc:creator>
  <cp:lastModifiedBy>Elliott Holden</cp:lastModifiedBy>
  <cp:lastPrinted>2016-12-14T21:54:49Z</cp:lastPrinted>
  <dcterms:created xsi:type="dcterms:W3CDTF">2002-05-28T14:12:38Z</dcterms:created>
  <dcterms:modified xsi:type="dcterms:W3CDTF">2016-12-14T22:00:28Z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0x0101007A75836388195747833855717EA49C1B</vt:lpwstr>
  </property>
</Properties>
</file>