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Licensing\PR MAIN\2 MINING MILLING\2B\2BE - Exploration\2BE-MEA1318 Agnico\3 TECH\1 GENERAL (B)\1 WU FEES\"/>
    </mc:Choice>
  </mc:AlternateContent>
  <bookViews>
    <workbookView xWindow="0" yWindow="0" windowWidth="28800" windowHeight="117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31" i="1" l="1"/>
  <c r="F31" i="1" s="1"/>
  <c r="I31" i="1" s="1"/>
  <c r="E12" i="1"/>
  <c r="F12" i="1" s="1"/>
  <c r="I12" i="1" s="1"/>
  <c r="E30" i="1"/>
  <c r="E29" i="1"/>
  <c r="E28" i="1"/>
  <c r="F28" i="1" s="1"/>
  <c r="I28" i="1" s="1"/>
  <c r="E27" i="1"/>
  <c r="F27" i="1" s="1"/>
  <c r="I27" i="1" s="1"/>
  <c r="E26" i="1"/>
  <c r="E25" i="1"/>
  <c r="E24" i="1"/>
  <c r="F24" i="1" s="1"/>
  <c r="I24" i="1" s="1"/>
  <c r="E23" i="1"/>
  <c r="E22" i="1"/>
  <c r="E21" i="1"/>
  <c r="F21" i="1" s="1"/>
  <c r="I21" i="1" s="1"/>
  <c r="E20" i="1"/>
  <c r="F20" i="1" s="1"/>
  <c r="I20" i="1" s="1"/>
  <c r="E19" i="1"/>
  <c r="F19" i="1" s="1"/>
  <c r="I19" i="1" s="1"/>
  <c r="E18" i="1"/>
  <c r="E17" i="1"/>
  <c r="F17" i="1" s="1"/>
  <c r="I17" i="1" s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3" i="1"/>
  <c r="I23" i="1" s="1"/>
  <c r="F18" i="1"/>
  <c r="I18" i="1" s="1"/>
  <c r="F30" i="1"/>
  <c r="I30" i="1" s="1"/>
  <c r="F29" i="1"/>
  <c r="I29" i="1" s="1"/>
  <c r="F26" i="1"/>
  <c r="I26" i="1" s="1"/>
  <c r="F25" i="1"/>
  <c r="I25" i="1" s="1"/>
  <c r="F22" i="1"/>
  <c r="I22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<sst xmlns="http://schemas.openxmlformats.org/spreadsheetml/2006/main" count="17" uniqueCount="17">
  <si>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</si>
  <si>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</si>
  <si>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</si>
  <si>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</si>
  <si>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</si>
  <si>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</si>
  <si>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</si>
  <si>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</si>
  <si>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</si>
  <si>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</si>
  <si>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</si>
  <si>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</si>
  <si>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</si>
  <si>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</si>
  <si>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2BE-M,EA1318</t>
  </si>
  <si>
    <t>Agnico Eagle</t>
  </si>
  <si>
    <t>David Frennette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</si>
</sst>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0.0%"/>
    <numFmt numFmtId="166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16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6" fontId="3" fillId="0" borderId="1" xfId="0" applyNumberFormat="1" applyFont="1" applyBorder="1"/>
    <xf numFmtId="0" fontId="4" fillId="0" borderId="0" xfId="0" applyFont="1" applyAlignment="1">
      <alignment horizontal="right"/>
    </xf>
    <xf numFmtId="165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7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D17" sqref="D17"/>
    </sheetView>
  </sheetViews>
  <sheetFormatPr defaultColWidth="9.15625" defaultRowHeight="14.1" x14ac:dyDescent="0.5"/>
  <cols>
    <col min="1" max="1" width="9.15625" style="2"/>
    <col min="2" max="2" width="10.15625" style="2" customWidth="1"/>
    <col min="3" max="3" width="11.578125" style="2" customWidth="1"/>
    <col min="4" max="4" width="12.26171875" style="2" customWidth="1"/>
    <col min="5" max="5" width="9.26171875" style="2" customWidth="1"/>
    <col min="6" max="6" width="13.578125" style="2" customWidth="1"/>
    <col min="7" max="7" width="9.15625" style="2"/>
    <col min="8" max="8" width="20.83984375" style="2" customWidth="1"/>
    <col min="9" max="9" width="13.578125" style="2" customWidth="1"/>
    <col min="10" max="16384" width="9.15625" style="2"/>
  </cols>
  <sheetData>
    <row r="1" spans="1:10" x14ac:dyDescent="0.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5">
      <c r="B3" s="17" t="s">
        <v>10</v>
      </c>
      <c r="C3" s="17"/>
      <c r="D3" s="18" t="s">
        <v>14</v>
      </c>
      <c r="E3" s="18"/>
      <c r="F3" s="18"/>
      <c r="G3" s="18"/>
      <c r="H3" s="18"/>
      <c r="I3" s="18"/>
    </row>
    <row r="4" spans="1:10" x14ac:dyDescent="0.5">
      <c r="B4" s="17" t="s">
        <v>11</v>
      </c>
      <c r="C4" s="17"/>
      <c r="D4" s="18" t="s">
        <v>15</v>
      </c>
      <c r="E4" s="18"/>
      <c r="F4" s="18"/>
      <c r="G4" s="18"/>
      <c r="H4" s="18"/>
      <c r="I4" s="18"/>
    </row>
    <row r="5" spans="1:10" x14ac:dyDescent="0.5">
      <c r="B5" s="17" t="s">
        <v>9</v>
      </c>
      <c r="C5" s="17"/>
      <c r="D5" s="18" t="s">
        <v>16</v>
      </c>
      <c r="E5" s="18"/>
      <c r="F5" s="18"/>
      <c r="G5" s="18"/>
      <c r="H5" s="18"/>
      <c r="I5" s="18"/>
    </row>
    <row r="6" spans="1:10" x14ac:dyDescent="0.5">
      <c r="B6" s="17" t="s">
        <v>8</v>
      </c>
      <c r="C6" s="17"/>
      <c r="D6" s="19">
        <v>42036</v>
      </c>
      <c r="E6" s="18"/>
      <c r="F6" s="18"/>
      <c r="G6" s="18"/>
      <c r="H6" s="18"/>
      <c r="I6" s="18"/>
    </row>
    <row r="7" spans="1:10" x14ac:dyDescent="0.5">
      <c r="C7" s="11"/>
    </row>
    <row r="8" spans="1:10" x14ac:dyDescent="0.5">
      <c r="H8" s="9" t="s">
        <v>7</v>
      </c>
      <c r="I8" s="10">
        <f>SUM(I12:I31)</f>
        <v>3170.0378082191778</v>
      </c>
    </row>
    <row r="10" spans="1:10" x14ac:dyDescent="0.5">
      <c r="B10" s="16" t="s">
        <v>1</v>
      </c>
      <c r="C10" s="16" t="s">
        <v>0</v>
      </c>
      <c r="D10" s="16"/>
      <c r="E10" s="16" t="s">
        <v>4</v>
      </c>
      <c r="F10" s="16" t="s">
        <v>5</v>
      </c>
      <c r="G10" s="3"/>
      <c r="H10" s="14" t="s">
        <v>13</v>
      </c>
      <c r="I10" s="13" t="s">
        <v>6</v>
      </c>
    </row>
    <row r="11" spans="1:10" x14ac:dyDescent="0.5">
      <c r="B11" s="16"/>
      <c r="C11" s="7" t="s">
        <v>2</v>
      </c>
      <c r="D11" s="7" t="s">
        <v>3</v>
      </c>
      <c r="E11" s="16"/>
      <c r="F11" s="16"/>
      <c r="G11" s="3"/>
      <c r="H11" s="15"/>
      <c r="I11" s="13"/>
    </row>
    <row r="12" spans="1:10" x14ac:dyDescent="0.5">
      <c r="B12" s="4">
        <v>1</v>
      </c>
      <c r="C12" s="5">
        <v>41705</v>
      </c>
      <c r="D12" s="5">
        <v>42061</v>
      </c>
      <c r="E12" s="4">
        <f>IF(ISBLANK(C12), , (D12-C12)+1)</f>
        <v>357</v>
      </c>
      <c r="F12" s="12">
        <f>E12/365</f>
        <v>0.9780821917808219</v>
      </c>
      <c r="H12" s="8">
        <v>981.95</v>
      </c>
      <c r="I12" s="10">
        <f>F12*H12</f>
        <v>960.42780821917813</v>
      </c>
    </row>
    <row r="13" spans="1:10" x14ac:dyDescent="0.5">
      <c r="B13" s="4">
        <v>2</v>
      </c>
      <c r="C13" s="5">
        <v>42062</v>
      </c>
      <c r="D13" s="5">
        <v>42069</v>
      </c>
      <c r="E13" s="4">
        <f>IF(ISBLANK(C13), , (D13-C13)+1)</f>
        <v>8</v>
      </c>
      <c r="F13" s="12">
        <f t="shared" ref="F13:F31" si="0">E13/365</f>
        <v>2.1917808219178082E-2</v>
      </c>
      <c r="H13" s="8">
        <v>1091.3499999999999</v>
      </c>
      <c r="I13" s="10">
        <f t="shared" ref="I13:I30" si="1">F13*H13</f>
        <v>23.919999999999998</v>
      </c>
    </row>
    <row r="14" spans="1:10" x14ac:dyDescent="0.5">
      <c r="B14" s="4">
        <v>3</v>
      </c>
      <c r="C14" s="5">
        <v>42070</v>
      </c>
      <c r="D14" s="5">
        <v>42435</v>
      </c>
      <c r="E14" s="4">
        <f t="shared" ref="E14:E30" si="2">IF(ISBLANK(C14), , (D14-C14)+1)</f>
        <v>366</v>
      </c>
      <c r="F14" s="12">
        <f t="shared" si="0"/>
        <v>1.0027397260273974</v>
      </c>
      <c r="H14" s="8">
        <v>1091.3499999999999</v>
      </c>
      <c r="I14" s="10">
        <f t="shared" si="1"/>
        <v>1094.3399999999999</v>
      </c>
    </row>
    <row r="15" spans="1:10" x14ac:dyDescent="0.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5">
      <c r="B16" s="4">
        <v>5</v>
      </c>
      <c r="C16" s="5">
        <v>42436</v>
      </c>
      <c r="D16" s="5">
        <v>42800</v>
      </c>
      <c r="E16" s="4">
        <f t="shared" si="2"/>
        <v>365</v>
      </c>
      <c r="F16" s="12">
        <f t="shared" si="0"/>
        <v>1</v>
      </c>
      <c r="H16" s="8">
        <v>1091.3499999999999</v>
      </c>
      <c r="I16" s="10">
        <f t="shared" si="1"/>
        <v>1091.3499999999999</v>
      </c>
    </row>
    <row r="17" spans="2:9" x14ac:dyDescent="0.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B3:C3"/>
    <mergeCell ref="B4:C4"/>
    <mergeCell ref="B5:C5"/>
    <mergeCell ref="B6:C6"/>
    <mergeCell ref="D3:I3"/>
    <mergeCell ref="D4:I4"/>
    <mergeCell ref="D5:I5"/>
    <mergeCell ref="D6:I6"/>
    <mergeCell ref="I10:I11"/>
    <mergeCell ref="H10:H11"/>
    <mergeCell ref="B10:B11"/>
    <mergeCell ref="C10:D10"/>
    <mergeCell ref="E10:E11"/>
    <mergeCell ref="F10:F11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Robin Ikkutisluk</cp:lastModifiedBy>
  <dcterms:created xsi:type="dcterms:W3CDTF">2013-03-28T14:35:24Z</dcterms:created>
  <dcterms:modified xsi:type="dcterms:W3CDTF">2017-04-18T19:34:50Z</dcterms:modified>
</cp:coreProperties>
</file>