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<sst xmlns="http://schemas.openxmlformats.org/spreadsheetml/2006/main" count="17" uniqueCount="17">
  <si>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</si>
  <si>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</si>
  <si>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</si>
  <si>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</si>
  <si>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</si>
  <si>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</si>
  <si>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</si>
  <si>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</si>
  <si>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</si>
  <si>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</si>
  <si>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</si>
  <si>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</si>
  <si>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</si>
  <si>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</si>
  <si>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Peregrine Diamonds</t>
  </si>
  <si>
    <t>David Willis</t>
  </si>
  <si>
    <t>2BE-NQN1521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</si>
</sst>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15" sqref="F15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7" t="s">
        <v>10</v>
      </c>
      <c r="C3" s="17"/>
      <c r="D3" s="18" t="s">
        <v>16</v>
      </c>
      <c r="E3" s="18"/>
      <c r="F3" s="18"/>
      <c r="G3" s="18"/>
      <c r="H3" s="18"/>
      <c r="I3" s="18"/>
    </row>
    <row r="4" spans="1:10" x14ac:dyDescent="0.25">
      <c r="B4" s="17" t="s">
        <v>11</v>
      </c>
      <c r="C4" s="17"/>
      <c r="D4" s="18" t="s">
        <v>14</v>
      </c>
      <c r="E4" s="18"/>
      <c r="F4" s="18"/>
      <c r="G4" s="18"/>
      <c r="H4" s="18"/>
      <c r="I4" s="18"/>
    </row>
    <row r="5" spans="1:10" x14ac:dyDescent="0.25">
      <c r="B5" s="17" t="s">
        <v>9</v>
      </c>
      <c r="C5" s="17"/>
      <c r="D5" s="18" t="s">
        <v>15</v>
      </c>
      <c r="E5" s="18"/>
      <c r="F5" s="18"/>
      <c r="G5" s="18"/>
      <c r="H5" s="18"/>
      <c r="I5" s="18"/>
    </row>
    <row r="6" spans="1:10" x14ac:dyDescent="0.25">
      <c r="B6" s="17" t="s">
        <v>8</v>
      </c>
      <c r="C6" s="17"/>
      <c r="D6" s="19">
        <v>42096</v>
      </c>
      <c r="E6" s="18"/>
      <c r="F6" s="18"/>
      <c r="G6" s="18"/>
      <c r="H6" s="18"/>
      <c r="I6" s="18"/>
    </row>
    <row r="7" spans="1:10" x14ac:dyDescent="0.25">
      <c r="C7" s="11"/>
    </row>
    <row r="8" spans="1:10" x14ac:dyDescent="0.25">
      <c r="H8" s="9" t="s">
        <v>7</v>
      </c>
      <c r="I8" s="10">
        <f>SUM(I12:I31)</f>
        <v>291.15999999999997</v>
      </c>
    </row>
    <row r="10" spans="1:10" x14ac:dyDescent="0.25">
      <c r="B10" s="16" t="s">
        <v>1</v>
      </c>
      <c r="C10" s="16" t="s">
        <v>0</v>
      </c>
      <c r="D10" s="16"/>
      <c r="E10" s="16" t="s">
        <v>4</v>
      </c>
      <c r="F10" s="16" t="s">
        <v>5</v>
      </c>
      <c r="G10" s="3"/>
      <c r="H10" s="14" t="s">
        <v>13</v>
      </c>
      <c r="I10" s="13" t="s">
        <v>6</v>
      </c>
    </row>
    <row r="11" spans="1:10" x14ac:dyDescent="0.25">
      <c r="B11" s="16"/>
      <c r="C11" s="7" t="s">
        <v>2</v>
      </c>
      <c r="D11" s="7" t="s">
        <v>3</v>
      </c>
      <c r="E11" s="16"/>
      <c r="F11" s="16"/>
      <c r="G11" s="3"/>
      <c r="H11" s="15"/>
      <c r="I11" s="13"/>
    </row>
    <row r="12" spans="1:10" x14ac:dyDescent="0.25">
      <c r="B12" s="4">
        <v>1</v>
      </c>
      <c r="C12" s="5">
        <v>41808</v>
      </c>
      <c r="D12" s="5">
        <v>41943</v>
      </c>
      <c r="E12" s="4">
        <f>IF(ISBLANK(C12), , (D12-C12)+1)</f>
        <v>136</v>
      </c>
      <c r="F12" s="12">
        <f>E12/365</f>
        <v>0.37260273972602742</v>
      </c>
      <c r="H12" s="8">
        <v>211.7</v>
      </c>
      <c r="I12" s="10">
        <f>F12*H12</f>
        <v>78.88</v>
      </c>
    </row>
    <row r="13" spans="1:10" x14ac:dyDescent="0.25">
      <c r="B13" s="4">
        <v>2</v>
      </c>
      <c r="C13" s="5">
        <v>42094</v>
      </c>
      <c r="D13" s="5">
        <v>42459</v>
      </c>
      <c r="E13" s="4">
        <f>IF(ISBLANK(C13), , (D13-C13)+1)</f>
        <v>366</v>
      </c>
      <c r="F13" s="12">
        <f t="shared" ref="F13:F31" si="0">E13/365</f>
        <v>1.0027397260273974</v>
      </c>
      <c r="H13" s="8">
        <v>211.7</v>
      </c>
      <c r="I13" s="10">
        <f t="shared" ref="I13:I30" si="1">F13*H13</f>
        <v>212.28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B3:C3"/>
    <mergeCell ref="B4:C4"/>
    <mergeCell ref="B5:C5"/>
    <mergeCell ref="B6:C6"/>
    <mergeCell ref="D3:I3"/>
    <mergeCell ref="D4:I4"/>
    <mergeCell ref="D5:I5"/>
    <mergeCell ref="D6:I6"/>
    <mergeCell ref="I10:I11"/>
    <mergeCell ref="H10:H11"/>
    <mergeCell ref="B10:B11"/>
    <mergeCell ref="C10:D10"/>
    <mergeCell ref="E10:E11"/>
    <mergeCell ref="F10:F1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2015-04-02T20:42:24Z</dcterms:modified>
</cp:coreProperties>
</file>